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55" activeTab="62"/>
  </bookViews>
  <sheets>
    <sheet name="24.03.2020" sheetId="1" r:id="rId1"/>
    <sheet name="25.03.2020" sheetId="2" r:id="rId2"/>
    <sheet name="26.03.2020" sheetId="3" r:id="rId3"/>
    <sheet name="27.03.2020" sheetId="4" r:id="rId4"/>
    <sheet name="28.03.2020" sheetId="5" r:id="rId5"/>
    <sheet name="29.03.2020" sheetId="6" r:id="rId6"/>
    <sheet name="30.03.2020" sheetId="7" r:id="rId7"/>
    <sheet name="31.03.2020" sheetId="8" r:id="rId8"/>
    <sheet name="01.04.2020" sheetId="9" r:id="rId9"/>
    <sheet name="02.04.2020" sheetId="10" r:id="rId10"/>
    <sheet name="03.04.2020" sheetId="11" r:id="rId11"/>
    <sheet name="04.04.2020" sheetId="12" r:id="rId12"/>
    <sheet name="05.04.2020" sheetId="13" r:id="rId13"/>
    <sheet name="06.04.2020" sheetId="14" r:id="rId14"/>
    <sheet name="07.04.2020" sheetId="15" r:id="rId15"/>
    <sheet name="08.04.2020" sheetId="16" r:id="rId16"/>
    <sheet name="09.04.2020" sheetId="17" r:id="rId17"/>
    <sheet name="10.04.2020" sheetId="18" r:id="rId18"/>
    <sheet name="11.04.2020" sheetId="19" r:id="rId19"/>
    <sheet name="12.04.2020" sheetId="20" r:id="rId20"/>
    <sheet name="13.04.2020" sheetId="21" r:id="rId21"/>
    <sheet name="14.04.2020" sheetId="22" r:id="rId22"/>
    <sheet name="15.04.2020" sheetId="23" r:id="rId23"/>
    <sheet name="16.04.2020" sheetId="24" r:id="rId24"/>
    <sheet name="17.04.2020" sheetId="25" r:id="rId25"/>
    <sheet name="18.04.2020" sheetId="26" r:id="rId26"/>
    <sheet name="19.04.2020" sheetId="27" r:id="rId27"/>
    <sheet name="20.04.2020" sheetId="28" r:id="rId28"/>
    <sheet name="21.04.2020" sheetId="29" r:id="rId29"/>
    <sheet name="22.04.2020" sheetId="30" r:id="rId30"/>
    <sheet name="23.04.2020" sheetId="31" r:id="rId31"/>
    <sheet name="24.04.2020" sheetId="32" r:id="rId32"/>
    <sheet name="25.04.2020" sheetId="33" r:id="rId33"/>
    <sheet name="26.04.2020" sheetId="34" r:id="rId34"/>
    <sheet name="27.04.2020" sheetId="35" r:id="rId35"/>
    <sheet name="28.04.2020" sheetId="36" r:id="rId36"/>
    <sheet name="29.04.2020" sheetId="37" r:id="rId37"/>
    <sheet name="30.04.2020" sheetId="38" r:id="rId38"/>
    <sheet name="01.05.2020" sheetId="39" r:id="rId39"/>
    <sheet name="02.05.2020" sheetId="43" r:id="rId40"/>
    <sheet name="03.05.2020" sheetId="44" r:id="rId41"/>
    <sheet name="04.05.2020" sheetId="45" r:id="rId42"/>
    <sheet name="05.05.2020" sheetId="46" r:id="rId43"/>
    <sheet name="06.05.2020" sheetId="47" r:id="rId44"/>
    <sheet name="07.05.2020" sheetId="48" r:id="rId45"/>
    <sheet name="08.05.2020" sheetId="49" r:id="rId46"/>
    <sheet name="09.05.2020" sheetId="50" r:id="rId47"/>
    <sheet name="10.05.2020" sheetId="51" r:id="rId48"/>
    <sheet name="11.05.2020" sheetId="52" r:id="rId49"/>
    <sheet name="12.05.2020" sheetId="53" r:id="rId50"/>
    <sheet name="13.05.2020" sheetId="54" r:id="rId51"/>
    <sheet name="14.05.2020" sheetId="55" r:id="rId52"/>
    <sheet name="15.05.2020" sheetId="56" r:id="rId53"/>
    <sheet name="16.05.2020" sheetId="57" r:id="rId54"/>
    <sheet name="17.05.2020" sheetId="58" r:id="rId55"/>
    <sheet name="18.05.2020" sheetId="59" r:id="rId56"/>
    <sheet name="19.05.2020" sheetId="60" r:id="rId57"/>
    <sheet name="20.05.2020" sheetId="61" r:id="rId58"/>
    <sheet name="21.05.2020" sheetId="62" r:id="rId59"/>
    <sheet name="22.05.2020" sheetId="63" r:id="rId60"/>
    <sheet name="23.05.2020" sheetId="64" r:id="rId61"/>
    <sheet name="24.05.2020" sheetId="65" r:id="rId62"/>
    <sheet name="25.05.2020" sheetId="66" r:id="rId63"/>
  </sheets>
  <externalReferences>
    <externalReference r:id="rId64"/>
  </externalReferences>
  <calcPr calcId="125725"/>
</workbook>
</file>

<file path=xl/calcChain.xml><?xml version="1.0" encoding="utf-8"?>
<calcChain xmlns="http://schemas.openxmlformats.org/spreadsheetml/2006/main">
  <c r="C45" i="66"/>
  <c r="A42"/>
  <c r="F32"/>
  <c r="E32"/>
  <c r="D32"/>
  <c r="C32"/>
  <c r="H28"/>
  <c r="G32" s="1"/>
  <c r="N27"/>
  <c r="H27"/>
  <c r="G45" s="1"/>
  <c r="G27"/>
  <c r="F45" s="1"/>
  <c r="F27"/>
  <c r="E45" s="1"/>
  <c r="E27"/>
  <c r="D45" s="1"/>
  <c r="D27"/>
  <c r="N25"/>
  <c r="M25"/>
  <c r="M27" s="1"/>
  <c r="L25"/>
  <c r="L27" s="1"/>
  <c r="K25"/>
  <c r="K27" s="1"/>
  <c r="B24"/>
  <c r="M18"/>
  <c r="K18"/>
  <c r="H17"/>
  <c r="F9" s="1"/>
  <c r="G17"/>
  <c r="F44" s="1"/>
  <c r="F17"/>
  <c r="E17"/>
  <c r="D17"/>
  <c r="C44" s="1"/>
  <c r="N16"/>
  <c r="N18" s="1"/>
  <c r="M16"/>
  <c r="L16"/>
  <c r="L18" s="1"/>
  <c r="K16"/>
  <c r="M25" i="65"/>
  <c r="C46" i="66" l="1"/>
  <c r="G44"/>
  <c r="G46" s="1"/>
  <c r="F5"/>
  <c r="F46"/>
  <c r="F7"/>
  <c r="F6"/>
  <c r="D44"/>
  <c r="D46" s="1"/>
  <c r="F8"/>
  <c r="E44"/>
  <c r="E46" s="1"/>
  <c r="A42" i="65"/>
  <c r="G32"/>
  <c r="F32"/>
  <c r="E32"/>
  <c r="D32"/>
  <c r="C32"/>
  <c r="H28"/>
  <c r="K27"/>
  <c r="H27"/>
  <c r="G45" s="1"/>
  <c r="G27"/>
  <c r="F45" s="1"/>
  <c r="F27"/>
  <c r="E45" s="1"/>
  <c r="E27"/>
  <c r="D45" s="1"/>
  <c r="D27"/>
  <c r="C45" s="1"/>
  <c r="N25"/>
  <c r="N27" s="1"/>
  <c r="M27"/>
  <c r="L25"/>
  <c r="L27" s="1"/>
  <c r="K25"/>
  <c r="B24"/>
  <c r="N18"/>
  <c r="M18"/>
  <c r="K18"/>
  <c r="H17"/>
  <c r="G44" s="1"/>
  <c r="G17"/>
  <c r="F44" s="1"/>
  <c r="F17"/>
  <c r="E17"/>
  <c r="D44" s="1"/>
  <c r="D17"/>
  <c r="C44" s="1"/>
  <c r="N16"/>
  <c r="M16"/>
  <c r="L16"/>
  <c r="L18" s="1"/>
  <c r="K16"/>
  <c r="A42" i="64"/>
  <c r="F32"/>
  <c r="E32"/>
  <c r="D32"/>
  <c r="C32"/>
  <c r="H28"/>
  <c r="G32" s="1"/>
  <c r="K27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B24"/>
  <c r="M18"/>
  <c r="H17"/>
  <c r="G17"/>
  <c r="F44" s="1"/>
  <c r="F17"/>
  <c r="E44" s="1"/>
  <c r="E17"/>
  <c r="D17"/>
  <c r="C44" s="1"/>
  <c r="N16"/>
  <c r="N18" s="1"/>
  <c r="M16"/>
  <c r="L16"/>
  <c r="L18" s="1"/>
  <c r="K16"/>
  <c r="K18" s="1"/>
  <c r="A42" i="63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B24"/>
  <c r="M18"/>
  <c r="K18"/>
  <c r="H17"/>
  <c r="G44" s="1"/>
  <c r="G17"/>
  <c r="F44" s="1"/>
  <c r="F17"/>
  <c r="E44" s="1"/>
  <c r="E17"/>
  <c r="D17"/>
  <c r="N16"/>
  <c r="N18" s="1"/>
  <c r="M16"/>
  <c r="L16"/>
  <c r="L18" s="1"/>
  <c r="K16"/>
  <c r="A42" i="62"/>
  <c r="F32"/>
  <c r="E32"/>
  <c r="D32"/>
  <c r="C32"/>
  <c r="H28"/>
  <c r="G32" s="1"/>
  <c r="M27"/>
  <c r="H27"/>
  <c r="G45" s="1"/>
  <c r="G27"/>
  <c r="F45" s="1"/>
  <c r="F27"/>
  <c r="E45" s="1"/>
  <c r="E27"/>
  <c r="D45" s="1"/>
  <c r="D27"/>
  <c r="C45" s="1"/>
  <c r="N25"/>
  <c r="N27" s="1"/>
  <c r="M25"/>
  <c r="L25"/>
  <c r="L27" s="1"/>
  <c r="K25"/>
  <c r="K27" s="1"/>
  <c r="B24"/>
  <c r="K18"/>
  <c r="H17"/>
  <c r="G44" s="1"/>
  <c r="G17"/>
  <c r="F44" s="1"/>
  <c r="F17"/>
  <c r="E44" s="1"/>
  <c r="E17"/>
  <c r="D44" s="1"/>
  <c r="D46" s="1"/>
  <c r="D17"/>
  <c r="C44" s="1"/>
  <c r="N16"/>
  <c r="N18" s="1"/>
  <c r="M16"/>
  <c r="M18" s="1"/>
  <c r="L16"/>
  <c r="L18" s="1"/>
  <c r="K16"/>
  <c r="G46" i="65" l="1"/>
  <c r="C46"/>
  <c r="F8"/>
  <c r="F7"/>
  <c r="D46"/>
  <c r="E44"/>
  <c r="E46" s="1"/>
  <c r="F46"/>
  <c r="F6"/>
  <c r="F5"/>
  <c r="F9"/>
  <c r="F9" i="64"/>
  <c r="F46"/>
  <c r="G44"/>
  <c r="G46" s="1"/>
  <c r="F5"/>
  <c r="F6"/>
  <c r="E46"/>
  <c r="C46"/>
  <c r="D44"/>
  <c r="D46" s="1"/>
  <c r="F8"/>
  <c r="F7"/>
  <c r="F6" i="63"/>
  <c r="F5"/>
  <c r="F9"/>
  <c r="F46"/>
  <c r="G46"/>
  <c r="D44"/>
  <c r="D46" s="1"/>
  <c r="C44"/>
  <c r="C46" s="1"/>
  <c r="E46"/>
  <c r="F8"/>
  <c r="F7"/>
  <c r="C46" i="62"/>
  <c r="F46"/>
  <c r="E46"/>
  <c r="F8"/>
  <c r="G46"/>
  <c r="F7"/>
  <c r="F6"/>
  <c r="F5"/>
  <c r="F9"/>
  <c r="A42" i="61"/>
  <c r="G32"/>
  <c r="F32"/>
  <c r="E32"/>
  <c r="D32"/>
  <c r="C32"/>
  <c r="H28"/>
  <c r="K27"/>
  <c r="H27"/>
  <c r="G45" s="1"/>
  <c r="G27"/>
  <c r="F45" s="1"/>
  <c r="F27"/>
  <c r="E45" s="1"/>
  <c r="E27"/>
  <c r="D27"/>
  <c r="C45" s="1"/>
  <c r="N25"/>
  <c r="N27" s="1"/>
  <c r="M25"/>
  <c r="M27" s="1"/>
  <c r="L25"/>
  <c r="L27" s="1"/>
  <c r="K25"/>
  <c r="B24"/>
  <c r="N18"/>
  <c r="M18"/>
  <c r="H17"/>
  <c r="G44" s="1"/>
  <c r="G17"/>
  <c r="F44" s="1"/>
  <c r="F17"/>
  <c r="E44" s="1"/>
  <c r="E17"/>
  <c r="D44" s="1"/>
  <c r="D17"/>
  <c r="C44" s="1"/>
  <c r="N16"/>
  <c r="M16"/>
  <c r="L16"/>
  <c r="L18" s="1"/>
  <c r="K16"/>
  <c r="K18" s="1"/>
  <c r="G44" i="60"/>
  <c r="A42"/>
  <c r="F32"/>
  <c r="E32"/>
  <c r="D32"/>
  <c r="C32"/>
  <c r="H28"/>
  <c r="G32" s="1"/>
  <c r="K27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B24"/>
  <c r="M18"/>
  <c r="L18"/>
  <c r="K18"/>
  <c r="H17"/>
  <c r="G17"/>
  <c r="F44" s="1"/>
  <c r="F17"/>
  <c r="E44" s="1"/>
  <c r="E17"/>
  <c r="D17"/>
  <c r="C44" s="1"/>
  <c r="N16"/>
  <c r="N18" s="1"/>
  <c r="M16"/>
  <c r="L16"/>
  <c r="K16"/>
  <c r="H28" i="59"/>
  <c r="H28" i="58"/>
  <c r="A42" i="59"/>
  <c r="G32"/>
  <c r="F32"/>
  <c r="E32"/>
  <c r="D32"/>
  <c r="C32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B24"/>
  <c r="N18"/>
  <c r="M18"/>
  <c r="H17"/>
  <c r="G44" s="1"/>
  <c r="G17"/>
  <c r="F44" s="1"/>
  <c r="F17"/>
  <c r="F7" s="1"/>
  <c r="E17"/>
  <c r="F6" s="1"/>
  <c r="D17"/>
  <c r="C44" s="1"/>
  <c r="N16"/>
  <c r="M16"/>
  <c r="L16"/>
  <c r="L18" s="1"/>
  <c r="K16"/>
  <c r="K18" s="1"/>
  <c r="A42" i="58"/>
  <c r="F32"/>
  <c r="E32"/>
  <c r="D32"/>
  <c r="C32"/>
  <c r="G32"/>
  <c r="K27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B24"/>
  <c r="M18"/>
  <c r="H17"/>
  <c r="G17"/>
  <c r="F44" s="1"/>
  <c r="F17"/>
  <c r="E44" s="1"/>
  <c r="E17"/>
  <c r="D44" s="1"/>
  <c r="D17"/>
  <c r="N16"/>
  <c r="N18" s="1"/>
  <c r="M16"/>
  <c r="L16"/>
  <c r="L18" s="1"/>
  <c r="K16"/>
  <c r="K18" s="1"/>
  <c r="A42" i="57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B24"/>
  <c r="H17"/>
  <c r="G44" s="1"/>
  <c r="G17"/>
  <c r="F44" s="1"/>
  <c r="F17"/>
  <c r="E44" s="1"/>
  <c r="E17"/>
  <c r="D44" s="1"/>
  <c r="D17"/>
  <c r="C44" s="1"/>
  <c r="N16"/>
  <c r="N18" s="1"/>
  <c r="M16"/>
  <c r="M18" s="1"/>
  <c r="L16"/>
  <c r="L18" s="1"/>
  <c r="K16"/>
  <c r="K18" s="1"/>
  <c r="A42" i="56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B24"/>
  <c r="K18"/>
  <c r="H17"/>
  <c r="G44" s="1"/>
  <c r="G17"/>
  <c r="F44" s="1"/>
  <c r="F17"/>
  <c r="E44" s="1"/>
  <c r="E17"/>
  <c r="D44" s="1"/>
  <c r="D17"/>
  <c r="C44" s="1"/>
  <c r="N16"/>
  <c r="N18" s="1"/>
  <c r="M16"/>
  <c r="M18" s="1"/>
  <c r="L16"/>
  <c r="L18" s="1"/>
  <c r="K16"/>
  <c r="A42" i="55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B24"/>
  <c r="H17"/>
  <c r="G44" s="1"/>
  <c r="G17"/>
  <c r="F44" s="1"/>
  <c r="F17"/>
  <c r="E17"/>
  <c r="D17"/>
  <c r="C44" s="1"/>
  <c r="N16"/>
  <c r="N18" s="1"/>
  <c r="M16"/>
  <c r="M18" s="1"/>
  <c r="L16"/>
  <c r="L18" s="1"/>
  <c r="K16"/>
  <c r="K18" s="1"/>
  <c r="A42" i="54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B24"/>
  <c r="H17"/>
  <c r="G44" s="1"/>
  <c r="G17"/>
  <c r="F44" s="1"/>
  <c r="F17"/>
  <c r="E44" s="1"/>
  <c r="E17"/>
  <c r="D44" s="1"/>
  <c r="D17"/>
  <c r="C44" s="1"/>
  <c r="N16"/>
  <c r="N18" s="1"/>
  <c r="M16"/>
  <c r="M18" s="1"/>
  <c r="L16"/>
  <c r="L18" s="1"/>
  <c r="K16"/>
  <c r="K18" s="1"/>
  <c r="A42" i="53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B24"/>
  <c r="K18"/>
  <c r="H17"/>
  <c r="G44" s="1"/>
  <c r="G17"/>
  <c r="F44" s="1"/>
  <c r="F17"/>
  <c r="E44" s="1"/>
  <c r="E17"/>
  <c r="D44" s="1"/>
  <c r="D17"/>
  <c r="C44" s="1"/>
  <c r="N16"/>
  <c r="N18" s="1"/>
  <c r="M16"/>
  <c r="M18" s="1"/>
  <c r="L16"/>
  <c r="L18" s="1"/>
  <c r="K16"/>
  <c r="K25" i="52"/>
  <c r="F6" i="61" l="1"/>
  <c r="D45"/>
  <c r="C46"/>
  <c r="F46"/>
  <c r="G46"/>
  <c r="D46"/>
  <c r="E46"/>
  <c r="F5"/>
  <c r="F9"/>
  <c r="F8"/>
  <c r="F7"/>
  <c r="G46" i="60"/>
  <c r="F9"/>
  <c r="F46"/>
  <c r="F5"/>
  <c r="F6"/>
  <c r="E46"/>
  <c r="C46"/>
  <c r="D44"/>
  <c r="D46" s="1"/>
  <c r="F8"/>
  <c r="F7"/>
  <c r="F9" i="57"/>
  <c r="C46" i="59"/>
  <c r="G46"/>
  <c r="F46"/>
  <c r="E44"/>
  <c r="E46" s="1"/>
  <c r="D44"/>
  <c r="D46" s="1"/>
  <c r="F5"/>
  <c r="F9"/>
  <c r="F8"/>
  <c r="G46" i="57"/>
  <c r="F46"/>
  <c r="F6" i="58"/>
  <c r="F5"/>
  <c r="F9"/>
  <c r="F46"/>
  <c r="D46"/>
  <c r="E46"/>
  <c r="G44"/>
  <c r="G46" s="1"/>
  <c r="C44"/>
  <c r="C46" s="1"/>
  <c r="F8"/>
  <c r="F7"/>
  <c r="D46" i="57"/>
  <c r="C46"/>
  <c r="F5"/>
  <c r="E46"/>
  <c r="F6"/>
  <c r="F8"/>
  <c r="F7"/>
  <c r="D46" i="56"/>
  <c r="G46"/>
  <c r="E46"/>
  <c r="C46"/>
  <c r="F7"/>
  <c r="F46"/>
  <c r="F6"/>
  <c r="F5"/>
  <c r="F9"/>
  <c r="F8"/>
  <c r="F7" i="55"/>
  <c r="F46"/>
  <c r="F6"/>
  <c r="C46"/>
  <c r="G46"/>
  <c r="E44"/>
  <c r="E46" s="1"/>
  <c r="D44"/>
  <c r="D46" s="1"/>
  <c r="F5"/>
  <c r="F9"/>
  <c r="F8"/>
  <c r="F46" i="54"/>
  <c r="F6"/>
  <c r="F7"/>
  <c r="C46"/>
  <c r="G46"/>
  <c r="D46"/>
  <c r="E46"/>
  <c r="F5"/>
  <c r="F9"/>
  <c r="F8"/>
  <c r="F7" i="53"/>
  <c r="F46"/>
  <c r="D46"/>
  <c r="C46"/>
  <c r="G46"/>
  <c r="F8"/>
  <c r="E46"/>
  <c r="F6"/>
  <c r="F5"/>
  <c r="F9"/>
  <c r="C45" i="52"/>
  <c r="D45" i="51"/>
  <c r="F45"/>
  <c r="E27" i="52"/>
  <c r="D45" s="1"/>
  <c r="F27"/>
  <c r="E45" s="1"/>
  <c r="G27"/>
  <c r="H27"/>
  <c r="G45" s="1"/>
  <c r="A42"/>
  <c r="F32"/>
  <c r="E32"/>
  <c r="D32"/>
  <c r="C32"/>
  <c r="H28"/>
  <c r="G32" s="1"/>
  <c r="K27"/>
  <c r="D27"/>
  <c r="N25"/>
  <c r="N27" s="1"/>
  <c r="M25"/>
  <c r="M27" s="1"/>
  <c r="L25"/>
  <c r="L27" s="1"/>
  <c r="B24"/>
  <c r="H17"/>
  <c r="G44" s="1"/>
  <c r="G17"/>
  <c r="F44" s="1"/>
  <c r="F17"/>
  <c r="F7" s="1"/>
  <c r="E17"/>
  <c r="D17"/>
  <c r="F5" s="1"/>
  <c r="N16"/>
  <c r="N18" s="1"/>
  <c r="M16"/>
  <c r="M18" s="1"/>
  <c r="L16"/>
  <c r="L18" s="1"/>
  <c r="K16"/>
  <c r="K18" s="1"/>
  <c r="E29" i="51"/>
  <c r="A42"/>
  <c r="F32"/>
  <c r="E32"/>
  <c r="D32"/>
  <c r="C32"/>
  <c r="H28"/>
  <c r="G32" s="1"/>
  <c r="K27"/>
  <c r="H27"/>
  <c r="G45" s="1"/>
  <c r="G27"/>
  <c r="F27"/>
  <c r="E45" s="1"/>
  <c r="D27"/>
  <c r="C45" s="1"/>
  <c r="N25"/>
  <c r="N27" s="1"/>
  <c r="M25"/>
  <c r="M27" s="1"/>
  <c r="L25"/>
  <c r="L27" s="1"/>
  <c r="B24"/>
  <c r="H17"/>
  <c r="G44" s="1"/>
  <c r="G17"/>
  <c r="F44" s="1"/>
  <c r="F17"/>
  <c r="E17"/>
  <c r="D44" s="1"/>
  <c r="D17"/>
  <c r="N16"/>
  <c r="N18" s="1"/>
  <c r="M16"/>
  <c r="M18" s="1"/>
  <c r="L16"/>
  <c r="L18" s="1"/>
  <c r="K16"/>
  <c r="K18" s="1"/>
  <c r="F6" i="52" l="1"/>
  <c r="F8"/>
  <c r="F7" i="51"/>
  <c r="C44"/>
  <c r="C46" s="1"/>
  <c r="E44"/>
  <c r="D44" i="52"/>
  <c r="F45"/>
  <c r="F46" s="1"/>
  <c r="G46"/>
  <c r="E44"/>
  <c r="E46" s="1"/>
  <c r="D46"/>
  <c r="C44"/>
  <c r="C46" s="1"/>
  <c r="D46" i="51"/>
  <c r="G46"/>
  <c r="F9" i="52"/>
  <c r="F8" i="51"/>
  <c r="F46"/>
  <c r="F6"/>
  <c r="F5"/>
  <c r="F9"/>
  <c r="E46"/>
  <c r="A42" i="50" l="1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7"/>
  <c r="B24"/>
  <c r="H17"/>
  <c r="G44" s="1"/>
  <c r="G17"/>
  <c r="F44" s="1"/>
  <c r="F17"/>
  <c r="E44" s="1"/>
  <c r="E17"/>
  <c r="D44" s="1"/>
  <c r="D17"/>
  <c r="C44" s="1"/>
  <c r="N16"/>
  <c r="N18" s="1"/>
  <c r="M16"/>
  <c r="M18" s="1"/>
  <c r="L16"/>
  <c r="L18" s="1"/>
  <c r="K16"/>
  <c r="K18" s="1"/>
  <c r="A42" i="49"/>
  <c r="F32"/>
  <c r="E32"/>
  <c r="D32"/>
  <c r="C32"/>
  <c r="H28"/>
  <c r="G32" s="1"/>
  <c r="H27"/>
  <c r="G45" s="1"/>
  <c r="G27"/>
  <c r="F45" s="1"/>
  <c r="F27"/>
  <c r="E45" s="1"/>
  <c r="E27"/>
  <c r="D45" s="1"/>
  <c r="D27"/>
  <c r="N25"/>
  <c r="N27" s="1"/>
  <c r="M25"/>
  <c r="M27" s="1"/>
  <c r="L25"/>
  <c r="L27" s="1"/>
  <c r="K25"/>
  <c r="K27" s="1"/>
  <c r="B24"/>
  <c r="H17"/>
  <c r="G44" s="1"/>
  <c r="G17"/>
  <c r="F44" s="1"/>
  <c r="F17"/>
  <c r="E44" s="1"/>
  <c r="E17"/>
  <c r="D17"/>
  <c r="C44" s="1"/>
  <c r="N16"/>
  <c r="N18" s="1"/>
  <c r="M16"/>
  <c r="M18" s="1"/>
  <c r="L16"/>
  <c r="L18" s="1"/>
  <c r="K16"/>
  <c r="K18" s="1"/>
  <c r="A42" i="48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B24"/>
  <c r="H17"/>
  <c r="G44" s="1"/>
  <c r="G17"/>
  <c r="F44" s="1"/>
  <c r="F17"/>
  <c r="E44" s="1"/>
  <c r="E17"/>
  <c r="D44" s="1"/>
  <c r="D17"/>
  <c r="C44" s="1"/>
  <c r="N16"/>
  <c r="N18" s="1"/>
  <c r="M16"/>
  <c r="M18" s="1"/>
  <c r="L16"/>
  <c r="L18" s="1"/>
  <c r="K16"/>
  <c r="K18" s="1"/>
  <c r="A42" i="47"/>
  <c r="F32"/>
  <c r="E32"/>
  <c r="D32"/>
  <c r="C32"/>
  <c r="H28"/>
  <c r="G32" s="1"/>
  <c r="H27"/>
  <c r="G45" s="1"/>
  <c r="G27"/>
  <c r="F45" s="1"/>
  <c r="F27"/>
  <c r="E27"/>
  <c r="D45" s="1"/>
  <c r="D27"/>
  <c r="C45" s="1"/>
  <c r="N25"/>
  <c r="N27" s="1"/>
  <c r="M25"/>
  <c r="M27" s="1"/>
  <c r="L25"/>
  <c r="L27" s="1"/>
  <c r="K25"/>
  <c r="K27" s="1"/>
  <c r="B24"/>
  <c r="H17"/>
  <c r="G44" s="1"/>
  <c r="G46" s="1"/>
  <c r="G17"/>
  <c r="F44" s="1"/>
  <c r="F17"/>
  <c r="E44" s="1"/>
  <c r="E17"/>
  <c r="D44" s="1"/>
  <c r="D17"/>
  <c r="C44" s="1"/>
  <c r="N16"/>
  <c r="N18" s="1"/>
  <c r="M16"/>
  <c r="M18" s="1"/>
  <c r="L16"/>
  <c r="L18" s="1"/>
  <c r="K16"/>
  <c r="K18" s="1"/>
  <c r="L45" i="46"/>
  <c r="A42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B24"/>
  <c r="H17"/>
  <c r="G44" s="1"/>
  <c r="G17"/>
  <c r="F44" s="1"/>
  <c r="F17"/>
  <c r="E44" s="1"/>
  <c r="E17"/>
  <c r="D44" s="1"/>
  <c r="D17"/>
  <c r="C44" s="1"/>
  <c r="N16"/>
  <c r="N18" s="1"/>
  <c r="M16"/>
  <c r="M18" s="1"/>
  <c r="L16"/>
  <c r="L18" s="1"/>
  <c r="K16"/>
  <c r="K18" s="1"/>
  <c r="L45" i="45"/>
  <c r="A42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B24"/>
  <c r="H17"/>
  <c r="G17"/>
  <c r="F44" s="1"/>
  <c r="F17"/>
  <c r="E44" s="1"/>
  <c r="E17"/>
  <c r="D17"/>
  <c r="N16"/>
  <c r="N18" s="1"/>
  <c r="M16"/>
  <c r="M18" s="1"/>
  <c r="L16"/>
  <c r="L18" s="1"/>
  <c r="K16"/>
  <c r="K18" s="1"/>
  <c r="L45" i="44"/>
  <c r="A42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B24"/>
  <c r="M23"/>
  <c r="H17"/>
  <c r="G44" s="1"/>
  <c r="G17"/>
  <c r="F44" s="1"/>
  <c r="F17"/>
  <c r="E17"/>
  <c r="D17"/>
  <c r="N16"/>
  <c r="N18" s="1"/>
  <c r="M16"/>
  <c r="M18" s="1"/>
  <c r="L16"/>
  <c r="L18" s="1"/>
  <c r="K16"/>
  <c r="K18" s="1"/>
  <c r="L15"/>
  <c r="E27" i="43"/>
  <c r="F27"/>
  <c r="G27"/>
  <c r="H27"/>
  <c r="D27"/>
  <c r="D46" i="48" l="1"/>
  <c r="F7"/>
  <c r="C46" i="46"/>
  <c r="G46"/>
  <c r="E46" i="48"/>
  <c r="F7" i="50"/>
  <c r="F46"/>
  <c r="D46"/>
  <c r="G46"/>
  <c r="F9"/>
  <c r="C46"/>
  <c r="E46"/>
  <c r="F5"/>
  <c r="F6"/>
  <c r="F8"/>
  <c r="F5" i="49"/>
  <c r="F9"/>
  <c r="G46"/>
  <c r="F46"/>
  <c r="C45"/>
  <c r="C46" s="1"/>
  <c r="E46"/>
  <c r="F6"/>
  <c r="D44"/>
  <c r="D46" s="1"/>
  <c r="F8"/>
  <c r="F7"/>
  <c r="F5" i="48"/>
  <c r="F9"/>
  <c r="G46"/>
  <c r="C46"/>
  <c r="F46"/>
  <c r="F6"/>
  <c r="F8"/>
  <c r="C46" i="47"/>
  <c r="F7"/>
  <c r="E45"/>
  <c r="E46" s="1"/>
  <c r="D46"/>
  <c r="F46"/>
  <c r="F6"/>
  <c r="F5"/>
  <c r="F9"/>
  <c r="F8"/>
  <c r="D46" i="46"/>
  <c r="E46"/>
  <c r="F7"/>
  <c r="F46"/>
  <c r="F6"/>
  <c r="F5"/>
  <c r="F9"/>
  <c r="F8"/>
  <c r="F9" i="45"/>
  <c r="F6"/>
  <c r="F5"/>
  <c r="F46"/>
  <c r="E46"/>
  <c r="F8"/>
  <c r="F7"/>
  <c r="D44"/>
  <c r="D46" s="1"/>
  <c r="C44"/>
  <c r="C46" s="1"/>
  <c r="G44"/>
  <c r="G46" s="1"/>
  <c r="F6" i="44"/>
  <c r="F5"/>
  <c r="F7"/>
  <c r="F9"/>
  <c r="C44"/>
  <c r="C46" s="1"/>
  <c r="G46"/>
  <c r="F46"/>
  <c r="F8"/>
  <c r="E44"/>
  <c r="E46" s="1"/>
  <c r="D44"/>
  <c r="D46" s="1"/>
  <c r="B24" i="43" l="1"/>
  <c r="L45"/>
  <c r="A42"/>
  <c r="F32"/>
  <c r="E32"/>
  <c r="D32"/>
  <c r="C32"/>
  <c r="H28"/>
  <c r="G32" s="1"/>
  <c r="G45"/>
  <c r="F45"/>
  <c r="E45"/>
  <c r="C45"/>
  <c r="N25"/>
  <c r="N27" s="1"/>
  <c r="M25"/>
  <c r="M27" s="1"/>
  <c r="L25"/>
  <c r="L27" s="1"/>
  <c r="K25"/>
  <c r="K27" s="1"/>
  <c r="M23"/>
  <c r="H17"/>
  <c r="G44" s="1"/>
  <c r="G17"/>
  <c r="F44" s="1"/>
  <c r="F17"/>
  <c r="E17"/>
  <c r="D44" s="1"/>
  <c r="D17"/>
  <c r="C44" s="1"/>
  <c r="N16"/>
  <c r="N18" s="1"/>
  <c r="M16"/>
  <c r="M18" s="1"/>
  <c r="L16"/>
  <c r="L18" s="1"/>
  <c r="K16"/>
  <c r="K18" s="1"/>
  <c r="L15"/>
  <c r="L45" i="39"/>
  <c r="M23"/>
  <c r="F9" i="43" l="1"/>
  <c r="F6"/>
  <c r="F5"/>
  <c r="D45"/>
  <c r="D46" s="1"/>
  <c r="F7"/>
  <c r="C46"/>
  <c r="G46"/>
  <c r="F46"/>
  <c r="F8"/>
  <c r="E44"/>
  <c r="E46" s="1"/>
  <c r="A42" i="39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B24"/>
  <c r="H17"/>
  <c r="G44" s="1"/>
  <c r="G17"/>
  <c r="F17"/>
  <c r="E17"/>
  <c r="D17"/>
  <c r="N16"/>
  <c r="N18" s="1"/>
  <c r="M16"/>
  <c r="M18" s="1"/>
  <c r="L16"/>
  <c r="L18" s="1"/>
  <c r="K16"/>
  <c r="K18" s="1"/>
  <c r="L15"/>
  <c r="A42" i="38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B24"/>
  <c r="H17"/>
  <c r="G44" s="1"/>
  <c r="G17"/>
  <c r="F44" s="1"/>
  <c r="F46" s="1"/>
  <c r="F8" s="1"/>
  <c r="F17"/>
  <c r="E44" s="1"/>
  <c r="E17"/>
  <c r="D44" s="1"/>
  <c r="D17"/>
  <c r="C44" s="1"/>
  <c r="N16"/>
  <c r="N18" s="1"/>
  <c r="M16"/>
  <c r="M18" s="1"/>
  <c r="L16"/>
  <c r="L18" s="1"/>
  <c r="K16"/>
  <c r="K18" s="1"/>
  <c r="L15"/>
  <c r="B24" i="37"/>
  <c r="A42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H17"/>
  <c r="G17"/>
  <c r="F44" s="1"/>
  <c r="F17"/>
  <c r="E44" s="1"/>
  <c r="E17"/>
  <c r="D44" s="1"/>
  <c r="D17"/>
  <c r="C44" s="1"/>
  <c r="N16"/>
  <c r="N18" s="1"/>
  <c r="M16"/>
  <c r="M18" s="1"/>
  <c r="L16"/>
  <c r="L18" s="1"/>
  <c r="K16"/>
  <c r="K18" s="1"/>
  <c r="L15"/>
  <c r="A42" i="36"/>
  <c r="F32"/>
  <c r="E32"/>
  <c r="D32"/>
  <c r="C32"/>
  <c r="H28"/>
  <c r="G32" s="1"/>
  <c r="F9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H17"/>
  <c r="G44" s="1"/>
  <c r="G17"/>
  <c r="F44" s="1"/>
  <c r="F17"/>
  <c r="E44" s="1"/>
  <c r="E17"/>
  <c r="D44" s="1"/>
  <c r="D17"/>
  <c r="C44" s="1"/>
  <c r="N16"/>
  <c r="N18" s="1"/>
  <c r="M16"/>
  <c r="M18" s="1"/>
  <c r="L16"/>
  <c r="L18" s="1"/>
  <c r="K16"/>
  <c r="K18" s="1"/>
  <c r="L15"/>
  <c r="A42" i="35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H17"/>
  <c r="G44" s="1"/>
  <c r="G17"/>
  <c r="F44" s="1"/>
  <c r="F17"/>
  <c r="E44" s="1"/>
  <c r="E17"/>
  <c r="D44" s="1"/>
  <c r="D17"/>
  <c r="C44" s="1"/>
  <c r="N16"/>
  <c r="N18" s="1"/>
  <c r="M16"/>
  <c r="M18" s="1"/>
  <c r="L16"/>
  <c r="L18" s="1"/>
  <c r="K16"/>
  <c r="K18" s="1"/>
  <c r="L15"/>
  <c r="A42" i="34"/>
  <c r="F32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H17"/>
  <c r="G44" s="1"/>
  <c r="G17"/>
  <c r="F44" s="1"/>
  <c r="F17"/>
  <c r="E44" s="1"/>
  <c r="E17"/>
  <c r="D44" s="1"/>
  <c r="D17"/>
  <c r="C44" s="1"/>
  <c r="N16"/>
  <c r="N18" s="1"/>
  <c r="M16"/>
  <c r="M18" s="1"/>
  <c r="L16"/>
  <c r="L18" s="1"/>
  <c r="K16"/>
  <c r="K18" s="1"/>
  <c r="L15"/>
  <c r="F32" i="33"/>
  <c r="E32"/>
  <c r="D32"/>
  <c r="C32"/>
  <c r="H28"/>
  <c r="G32" s="1"/>
  <c r="H27"/>
  <c r="G45" s="1"/>
  <c r="G27"/>
  <c r="F45" s="1"/>
  <c r="F27"/>
  <c r="E45" s="1"/>
  <c r="E27"/>
  <c r="D45" s="1"/>
  <c r="D27"/>
  <c r="C45" s="1"/>
  <c r="N25"/>
  <c r="N27" s="1"/>
  <c r="M25"/>
  <c r="M27" s="1"/>
  <c r="L25"/>
  <c r="L27" s="1"/>
  <c r="K25"/>
  <c r="K27" s="1"/>
  <c r="H17"/>
  <c r="G17"/>
  <c r="F17"/>
  <c r="E17"/>
  <c r="D17"/>
  <c r="N16"/>
  <c r="N18" s="1"/>
  <c r="M16"/>
  <c r="M18" s="1"/>
  <c r="L16"/>
  <c r="L18" s="1"/>
  <c r="K16"/>
  <c r="K18" s="1"/>
  <c r="L15"/>
  <c r="A42"/>
  <c r="A46" i="32"/>
  <c r="F34"/>
  <c r="E34"/>
  <c r="D34"/>
  <c r="C34"/>
  <c r="H30"/>
  <c r="G34" s="1"/>
  <c r="H29"/>
  <c r="G49" s="1"/>
  <c r="G29"/>
  <c r="F49" s="1"/>
  <c r="F29"/>
  <c r="E49" s="1"/>
  <c r="E29"/>
  <c r="D49" s="1"/>
  <c r="D29"/>
  <c r="C49" s="1"/>
  <c r="N26"/>
  <c r="N29" s="1"/>
  <c r="M26"/>
  <c r="M29" s="1"/>
  <c r="L26"/>
  <c r="L29" s="1"/>
  <c r="K26"/>
  <c r="K29" s="1"/>
  <c r="H18"/>
  <c r="G48" s="1"/>
  <c r="G18"/>
  <c r="F18"/>
  <c r="E48" s="1"/>
  <c r="E18"/>
  <c r="D48" s="1"/>
  <c r="D18"/>
  <c r="C48" s="1"/>
  <c r="N17"/>
  <c r="N19" s="1"/>
  <c r="M17"/>
  <c r="M19" s="1"/>
  <c r="L17"/>
  <c r="L19" s="1"/>
  <c r="K17"/>
  <c r="K19" s="1"/>
  <c r="L16"/>
  <c r="F34" i="31"/>
  <c r="E34"/>
  <c r="D34"/>
  <c r="C34"/>
  <c r="H30"/>
  <c r="G34" s="1"/>
  <c r="H29"/>
  <c r="G29"/>
  <c r="F29"/>
  <c r="E29"/>
  <c r="D29"/>
  <c r="N26"/>
  <c r="N29" s="1"/>
  <c r="M26"/>
  <c r="M29" s="1"/>
  <c r="L26"/>
  <c r="L29" s="1"/>
  <c r="K26"/>
  <c r="K29" s="1"/>
  <c r="H18"/>
  <c r="G18"/>
  <c r="F18"/>
  <c r="E18"/>
  <c r="D18"/>
  <c r="N17"/>
  <c r="N19" s="1"/>
  <c r="M17"/>
  <c r="M19" s="1"/>
  <c r="L17"/>
  <c r="L19" s="1"/>
  <c r="K17"/>
  <c r="K19" s="1"/>
  <c r="L16"/>
  <c r="F34" i="30"/>
  <c r="E34"/>
  <c r="D34"/>
  <c r="C34"/>
  <c r="H30"/>
  <c r="G34" s="1"/>
  <c r="H29"/>
  <c r="G29"/>
  <c r="F29"/>
  <c r="E29"/>
  <c r="D29"/>
  <c r="N26"/>
  <c r="N29" s="1"/>
  <c r="M26"/>
  <c r="M29" s="1"/>
  <c r="L26"/>
  <c r="L29" s="1"/>
  <c r="K26"/>
  <c r="K29" s="1"/>
  <c r="H18"/>
  <c r="G18"/>
  <c r="F18"/>
  <c r="E18"/>
  <c r="D18"/>
  <c r="N17"/>
  <c r="N19" s="1"/>
  <c r="M17"/>
  <c r="M19" s="1"/>
  <c r="L17"/>
  <c r="L19" s="1"/>
  <c r="K17"/>
  <c r="K19" s="1"/>
  <c r="L16"/>
  <c r="F34" i="29"/>
  <c r="E34"/>
  <c r="D34"/>
  <c r="C34"/>
  <c r="H30"/>
  <c r="G34" s="1"/>
  <c r="H29"/>
  <c r="G29"/>
  <c r="F29"/>
  <c r="E29"/>
  <c r="D29"/>
  <c r="N26"/>
  <c r="N29" s="1"/>
  <c r="M26"/>
  <c r="M29" s="1"/>
  <c r="L26"/>
  <c r="L29" s="1"/>
  <c r="K26"/>
  <c r="K29" s="1"/>
  <c r="H18"/>
  <c r="G18"/>
  <c r="F18"/>
  <c r="E18"/>
  <c r="D18"/>
  <c r="N17"/>
  <c r="N19" s="1"/>
  <c r="M17"/>
  <c r="M19" s="1"/>
  <c r="L17"/>
  <c r="L19" s="1"/>
  <c r="K17"/>
  <c r="K19" s="1"/>
  <c r="L16"/>
  <c r="F34" i="28"/>
  <c r="E34"/>
  <c r="D34"/>
  <c r="C34"/>
  <c r="H30"/>
  <c r="G34" s="1"/>
  <c r="H29"/>
  <c r="G29"/>
  <c r="F29"/>
  <c r="E29"/>
  <c r="D29"/>
  <c r="N26"/>
  <c r="N29" s="1"/>
  <c r="M26"/>
  <c r="M29" s="1"/>
  <c r="L26"/>
  <c r="L29" s="1"/>
  <c r="K26"/>
  <c r="K29" s="1"/>
  <c r="H18"/>
  <c r="G18"/>
  <c r="F18"/>
  <c r="E18"/>
  <c r="D18"/>
  <c r="N17"/>
  <c r="N19" s="1"/>
  <c r="M17"/>
  <c r="M19" s="1"/>
  <c r="L17"/>
  <c r="L19" s="1"/>
  <c r="K17"/>
  <c r="K19" s="1"/>
  <c r="L16"/>
  <c r="F34" i="27"/>
  <c r="E34"/>
  <c r="D34"/>
  <c r="C34"/>
  <c r="H30"/>
  <c r="G34" s="1"/>
  <c r="H29"/>
  <c r="G29"/>
  <c r="F29"/>
  <c r="E29"/>
  <c r="D29"/>
  <c r="N26"/>
  <c r="N29" s="1"/>
  <c r="M26"/>
  <c r="M29" s="1"/>
  <c r="L26"/>
  <c r="L29" s="1"/>
  <c r="K26"/>
  <c r="K29" s="1"/>
  <c r="H18"/>
  <c r="G18"/>
  <c r="F18"/>
  <c r="E18"/>
  <c r="D18"/>
  <c r="N17"/>
  <c r="N19" s="1"/>
  <c r="M17"/>
  <c r="M19" s="1"/>
  <c r="L17"/>
  <c r="L19" s="1"/>
  <c r="K17"/>
  <c r="K19" s="1"/>
  <c r="L16"/>
  <c r="F34" i="26"/>
  <c r="E34"/>
  <c r="D34"/>
  <c r="C34"/>
  <c r="H30"/>
  <c r="G34" s="1"/>
  <c r="H29"/>
  <c r="G29"/>
  <c r="F29"/>
  <c r="E29"/>
  <c r="D29"/>
  <c r="N26"/>
  <c r="N29" s="1"/>
  <c r="M26"/>
  <c r="M29" s="1"/>
  <c r="L26"/>
  <c r="L29" s="1"/>
  <c r="K26"/>
  <c r="K29" s="1"/>
  <c r="H18"/>
  <c r="G18"/>
  <c r="F18"/>
  <c r="E18"/>
  <c r="D18"/>
  <c r="N17"/>
  <c r="N19" s="1"/>
  <c r="M17"/>
  <c r="M19" s="1"/>
  <c r="L17"/>
  <c r="L19" s="1"/>
  <c r="K17"/>
  <c r="K19" s="1"/>
  <c r="L16"/>
  <c r="F34" i="25"/>
  <c r="E34"/>
  <c r="D34"/>
  <c r="C34"/>
  <c r="H30"/>
  <c r="G34" s="1"/>
  <c r="H29"/>
  <c r="G29"/>
  <c r="F29"/>
  <c r="E29"/>
  <c r="D29"/>
  <c r="N26"/>
  <c r="N29" s="1"/>
  <c r="M26"/>
  <c r="M29" s="1"/>
  <c r="L26"/>
  <c r="L29" s="1"/>
  <c r="K26"/>
  <c r="K29" s="1"/>
  <c r="H18"/>
  <c r="G18"/>
  <c r="F18"/>
  <c r="E18"/>
  <c r="D18"/>
  <c r="N17"/>
  <c r="N19" s="1"/>
  <c r="M17"/>
  <c r="M19" s="1"/>
  <c r="L17"/>
  <c r="L19" s="1"/>
  <c r="K17"/>
  <c r="K19" s="1"/>
  <c r="L16"/>
  <c r="H30" i="24"/>
  <c r="G34" s="1"/>
  <c r="F34"/>
  <c r="E34"/>
  <c r="D34"/>
  <c r="C34"/>
  <c r="H29"/>
  <c r="G29"/>
  <c r="F29"/>
  <c r="E29"/>
  <c r="D29"/>
  <c r="N26"/>
  <c r="N29" s="1"/>
  <c r="M26"/>
  <c r="M29" s="1"/>
  <c r="L26"/>
  <c r="L29" s="1"/>
  <c r="K26"/>
  <c r="K29" s="1"/>
  <c r="H18"/>
  <c r="G18"/>
  <c r="F18"/>
  <c r="E18"/>
  <c r="D18"/>
  <c r="N17"/>
  <c r="N19" s="1"/>
  <c r="M17"/>
  <c r="M19" s="1"/>
  <c r="L17"/>
  <c r="L19" s="1"/>
  <c r="K17"/>
  <c r="K19" s="1"/>
  <c r="L16"/>
  <c r="G18" i="23"/>
  <c r="F34"/>
  <c r="E34"/>
  <c r="D34"/>
  <c r="C34"/>
  <c r="H30"/>
  <c r="G34" s="1"/>
  <c r="H29"/>
  <c r="G29"/>
  <c r="F29"/>
  <c r="E29"/>
  <c r="D29"/>
  <c r="N26"/>
  <c r="N29" s="1"/>
  <c r="M26"/>
  <c r="M29" s="1"/>
  <c r="L26"/>
  <c r="L29" s="1"/>
  <c r="K26"/>
  <c r="K29" s="1"/>
  <c r="H18"/>
  <c r="F18"/>
  <c r="E18"/>
  <c r="D18"/>
  <c r="N17"/>
  <c r="N19" s="1"/>
  <c r="M17"/>
  <c r="M19" s="1"/>
  <c r="L17"/>
  <c r="L19" s="1"/>
  <c r="K17"/>
  <c r="K19" s="1"/>
  <c r="L16"/>
  <c r="F34" i="22"/>
  <c r="E34"/>
  <c r="D34"/>
  <c r="C34"/>
  <c r="H30"/>
  <c r="G34" s="1"/>
  <c r="H29"/>
  <c r="G29"/>
  <c r="F29"/>
  <c r="E29"/>
  <c r="D29"/>
  <c r="N26"/>
  <c r="N29" s="1"/>
  <c r="M26"/>
  <c r="M29" s="1"/>
  <c r="L26"/>
  <c r="L29" s="1"/>
  <c r="K26"/>
  <c r="K29" s="1"/>
  <c r="H18"/>
  <c r="G18"/>
  <c r="F18"/>
  <c r="E18"/>
  <c r="D18"/>
  <c r="N17"/>
  <c r="N19" s="1"/>
  <c r="M17"/>
  <c r="M19" s="1"/>
  <c r="L17"/>
  <c r="L19" s="1"/>
  <c r="K17"/>
  <c r="K19" s="1"/>
  <c r="L16"/>
  <c r="F34" i="21"/>
  <c r="D34"/>
  <c r="C34"/>
  <c r="H30"/>
  <c r="G34" s="1"/>
  <c r="E34"/>
  <c r="H29"/>
  <c r="G29"/>
  <c r="F29"/>
  <c r="E29"/>
  <c r="D29"/>
  <c r="N26"/>
  <c r="N29" s="1"/>
  <c r="M26"/>
  <c r="M29" s="1"/>
  <c r="L26"/>
  <c r="L29" s="1"/>
  <c r="K26"/>
  <c r="K29" s="1"/>
  <c r="H18"/>
  <c r="G18"/>
  <c r="F18"/>
  <c r="E18"/>
  <c r="D18"/>
  <c r="N17"/>
  <c r="N19" s="1"/>
  <c r="M17"/>
  <c r="M19" s="1"/>
  <c r="L17"/>
  <c r="L19" s="1"/>
  <c r="K17"/>
  <c r="K19" s="1"/>
  <c r="L16"/>
  <c r="F34" i="20"/>
  <c r="D34"/>
  <c r="C34"/>
  <c r="H30"/>
  <c r="G34" s="1"/>
  <c r="F30"/>
  <c r="M26" s="1"/>
  <c r="M29" s="1"/>
  <c r="H29"/>
  <c r="G29"/>
  <c r="F29"/>
  <c r="E29"/>
  <c r="D29"/>
  <c r="N26"/>
  <c r="N29" s="1"/>
  <c r="L26"/>
  <c r="L29" s="1"/>
  <c r="K26"/>
  <c r="K29" s="1"/>
  <c r="H18"/>
  <c r="G18"/>
  <c r="F18"/>
  <c r="E18"/>
  <c r="D18"/>
  <c r="N17"/>
  <c r="M17"/>
  <c r="M19" s="1"/>
  <c r="L17"/>
  <c r="L19" s="1"/>
  <c r="K17"/>
  <c r="K19" s="1"/>
  <c r="L16"/>
  <c r="G30" i="19"/>
  <c r="F34" s="1"/>
  <c r="G29"/>
  <c r="F18"/>
  <c r="D34"/>
  <c r="C34"/>
  <c r="H30"/>
  <c r="G34" s="1"/>
  <c r="F30"/>
  <c r="M26" s="1"/>
  <c r="M29" s="1"/>
  <c r="H29"/>
  <c r="F29"/>
  <c r="E29"/>
  <c r="D29"/>
  <c r="L26"/>
  <c r="L29" s="1"/>
  <c r="K26"/>
  <c r="K29" s="1"/>
  <c r="H18"/>
  <c r="G18"/>
  <c r="N18" s="1"/>
  <c r="E18"/>
  <c r="D18"/>
  <c r="N17"/>
  <c r="M17"/>
  <c r="M19" s="1"/>
  <c r="L17"/>
  <c r="L19" s="1"/>
  <c r="K17"/>
  <c r="K19" s="1"/>
  <c r="L16"/>
  <c r="F30" i="18"/>
  <c r="E34" s="1"/>
  <c r="G30"/>
  <c r="N26" s="1"/>
  <c r="N29" s="1"/>
  <c r="H30"/>
  <c r="G34" s="1"/>
  <c r="L26"/>
  <c r="L29" s="1"/>
  <c r="C34"/>
  <c r="D34"/>
  <c r="H29"/>
  <c r="G29"/>
  <c r="F29"/>
  <c r="E29"/>
  <c r="D29"/>
  <c r="H18"/>
  <c r="G18"/>
  <c r="N18" s="1"/>
  <c r="F18"/>
  <c r="E18"/>
  <c r="D18"/>
  <c r="N17"/>
  <c r="M17"/>
  <c r="M19" s="1"/>
  <c r="L17"/>
  <c r="L19" s="1"/>
  <c r="K17"/>
  <c r="K19" s="1"/>
  <c r="L16"/>
  <c r="E29" i="17"/>
  <c r="F29"/>
  <c r="G29"/>
  <c r="H29"/>
  <c r="G34"/>
  <c r="F34"/>
  <c r="E34"/>
  <c r="D34"/>
  <c r="C34"/>
  <c r="D29"/>
  <c r="N26"/>
  <c r="N29" s="1"/>
  <c r="M26"/>
  <c r="M29" s="1"/>
  <c r="L26"/>
  <c r="L29" s="1"/>
  <c r="K26"/>
  <c r="K29" s="1"/>
  <c r="H18"/>
  <c r="G18"/>
  <c r="N18" s="1"/>
  <c r="F18"/>
  <c r="E18"/>
  <c r="D18"/>
  <c r="N17"/>
  <c r="M17"/>
  <c r="M19" s="1"/>
  <c r="L17"/>
  <c r="L19" s="1"/>
  <c r="K17"/>
  <c r="K19" s="1"/>
  <c r="L16"/>
  <c r="E29" i="16"/>
  <c r="F29"/>
  <c r="G29"/>
  <c r="H29"/>
  <c r="F44" i="33" l="1"/>
  <c r="F46" s="1"/>
  <c r="F8"/>
  <c r="F7"/>
  <c r="F8" i="32"/>
  <c r="F6" i="33"/>
  <c r="C44"/>
  <c r="C46" s="1"/>
  <c r="F5"/>
  <c r="G44"/>
  <c r="F9"/>
  <c r="F44" i="39"/>
  <c r="F46" s="1"/>
  <c r="F8"/>
  <c r="E44"/>
  <c r="E46" s="1"/>
  <c r="F7"/>
  <c r="D44"/>
  <c r="D46" s="1"/>
  <c r="F6"/>
  <c r="C44"/>
  <c r="C46" s="1"/>
  <c r="F5"/>
  <c r="G46"/>
  <c r="F9"/>
  <c r="F9" i="28"/>
  <c r="F6" i="31"/>
  <c r="D46" i="38"/>
  <c r="F6" s="1"/>
  <c r="C46"/>
  <c r="F5" s="1"/>
  <c r="G46"/>
  <c r="F9" s="1"/>
  <c r="E46"/>
  <c r="F7" s="1"/>
  <c r="E46" i="37"/>
  <c r="F7" s="1"/>
  <c r="C46"/>
  <c r="F5" s="1"/>
  <c r="F46"/>
  <c r="F8" s="1"/>
  <c r="G44"/>
  <c r="G46" s="1"/>
  <c r="F9" s="1"/>
  <c r="D46"/>
  <c r="F6" s="1"/>
  <c r="G46" i="36"/>
  <c r="F46"/>
  <c r="F8" s="1"/>
  <c r="C46"/>
  <c r="F5" s="1"/>
  <c r="E46"/>
  <c r="F7" s="1"/>
  <c r="D46"/>
  <c r="F6" s="1"/>
  <c r="D46" i="35"/>
  <c r="F6" s="1"/>
  <c r="F8" i="30"/>
  <c r="F48" i="32"/>
  <c r="F50" s="1"/>
  <c r="F5" i="29"/>
  <c r="F9"/>
  <c r="G46" i="35"/>
  <c r="F9" s="1"/>
  <c r="E46"/>
  <c r="F7" s="1"/>
  <c r="C46"/>
  <c r="F5" s="1"/>
  <c r="F46"/>
  <c r="F8" s="1"/>
  <c r="E46" i="34"/>
  <c r="F7" s="1"/>
  <c r="C46"/>
  <c r="F5" s="1"/>
  <c r="G46"/>
  <c r="F9" s="1"/>
  <c r="D46"/>
  <c r="F6" s="1"/>
  <c r="F46"/>
  <c r="F8" s="1"/>
  <c r="G46" i="33"/>
  <c r="D50" i="32"/>
  <c r="C50"/>
  <c r="D44" i="33"/>
  <c r="D46" s="1"/>
  <c r="E44"/>
  <c r="E46" s="1"/>
  <c r="G50" i="32"/>
  <c r="E50"/>
  <c r="F6"/>
  <c r="F5"/>
  <c r="F9"/>
  <c r="F7"/>
  <c r="F7" i="30"/>
  <c r="F5" i="27"/>
  <c r="F9"/>
  <c r="F8" i="28"/>
  <c r="F8" i="29"/>
  <c r="F5" i="31"/>
  <c r="F9"/>
  <c r="F8"/>
  <c r="F7"/>
  <c r="F6" i="28"/>
  <c r="F6" i="27"/>
  <c r="F7" i="28"/>
  <c r="F5" i="30"/>
  <c r="F6"/>
  <c r="F9"/>
  <c r="F6" i="29"/>
  <c r="F7"/>
  <c r="F8" i="27"/>
  <c r="F5" i="28"/>
  <c r="F9" i="22"/>
  <c r="F9" i="25"/>
  <c r="F7" i="27"/>
  <c r="F7" i="26"/>
  <c r="F5"/>
  <c r="F8"/>
  <c r="F6" i="21"/>
  <c r="F6" i="26"/>
  <c r="F9"/>
  <c r="F7" i="25"/>
  <c r="F5"/>
  <c r="F6"/>
  <c r="F8"/>
  <c r="F7" i="23"/>
  <c r="F6" i="24"/>
  <c r="F8"/>
  <c r="F9"/>
  <c r="F7"/>
  <c r="F5"/>
  <c r="F6" i="23"/>
  <c r="F9"/>
  <c r="F5"/>
  <c r="F8"/>
  <c r="F9" i="21"/>
  <c r="F7"/>
  <c r="F8" i="22"/>
  <c r="F7"/>
  <c r="F6"/>
  <c r="F5"/>
  <c r="F9" i="19"/>
  <c r="F9" i="18"/>
  <c r="F5" i="21"/>
  <c r="F8"/>
  <c r="E34" i="20"/>
  <c r="E34" i="19"/>
  <c r="N19"/>
  <c r="N19" i="18"/>
  <c r="F7" i="20"/>
  <c r="N19"/>
  <c r="F9"/>
  <c r="F6"/>
  <c r="F5"/>
  <c r="F8"/>
  <c r="N26" i="19"/>
  <c r="N29" s="1"/>
  <c r="F6"/>
  <c r="F5"/>
  <c r="F7"/>
  <c r="F8"/>
  <c r="M26" i="18"/>
  <c r="M29" s="1"/>
  <c r="F6"/>
  <c r="F8"/>
  <c r="F5"/>
  <c r="F7"/>
  <c r="F34"/>
  <c r="K26"/>
  <c r="K29" s="1"/>
  <c r="N19" i="17"/>
  <c r="F5"/>
  <c r="F6"/>
  <c r="F7"/>
  <c r="F9"/>
  <c r="F8"/>
  <c r="D29" i="16"/>
  <c r="G34" l="1"/>
  <c r="F34"/>
  <c r="E34"/>
  <c r="D34"/>
  <c r="C34"/>
  <c r="N26"/>
  <c r="N29" s="1"/>
  <c r="M26"/>
  <c r="M29" s="1"/>
  <c r="L26"/>
  <c r="L29" s="1"/>
  <c r="K26"/>
  <c r="K29" s="1"/>
  <c r="H18"/>
  <c r="G18"/>
  <c r="N18" s="1"/>
  <c r="F18"/>
  <c r="F7" s="1"/>
  <c r="E18"/>
  <c r="F6" s="1"/>
  <c r="D18"/>
  <c r="F5" s="1"/>
  <c r="N17"/>
  <c r="M17"/>
  <c r="M19" s="1"/>
  <c r="L17"/>
  <c r="L19" s="1"/>
  <c r="K17"/>
  <c r="K19" s="1"/>
  <c r="L16"/>
  <c r="G34" i="15"/>
  <c r="F34"/>
  <c r="E34"/>
  <c r="D34"/>
  <c r="C34"/>
  <c r="H29"/>
  <c r="G29"/>
  <c r="F29"/>
  <c r="E29"/>
  <c r="D29"/>
  <c r="N26"/>
  <c r="N29" s="1"/>
  <c r="M26"/>
  <c r="M29" s="1"/>
  <c r="L26"/>
  <c r="L29" s="1"/>
  <c r="K26"/>
  <c r="K29" s="1"/>
  <c r="H18"/>
  <c r="G18"/>
  <c r="N18" s="1"/>
  <c r="F18"/>
  <c r="E18"/>
  <c r="D18"/>
  <c r="N17"/>
  <c r="M17"/>
  <c r="M19" s="1"/>
  <c r="L17"/>
  <c r="L19" s="1"/>
  <c r="K17"/>
  <c r="K19" s="1"/>
  <c r="L16"/>
  <c r="G34" i="14"/>
  <c r="F34"/>
  <c r="E34"/>
  <c r="D34"/>
  <c r="C34"/>
  <c r="H29"/>
  <c r="G29"/>
  <c r="F29"/>
  <c r="E29"/>
  <c r="D29"/>
  <c r="N26"/>
  <c r="N29" s="1"/>
  <c r="M26"/>
  <c r="M29" s="1"/>
  <c r="L26"/>
  <c r="L29" s="1"/>
  <c r="K26"/>
  <c r="K29" s="1"/>
  <c r="H18"/>
  <c r="G18"/>
  <c r="N18" s="1"/>
  <c r="F18"/>
  <c r="E18"/>
  <c r="D18"/>
  <c r="N17"/>
  <c r="M17"/>
  <c r="M19" s="1"/>
  <c r="L17"/>
  <c r="L19" s="1"/>
  <c r="K17"/>
  <c r="K19" s="1"/>
  <c r="L16"/>
  <c r="E29" i="13"/>
  <c r="F29"/>
  <c r="G29"/>
  <c r="H29"/>
  <c r="D29"/>
  <c r="G34"/>
  <c r="F34"/>
  <c r="E34"/>
  <c r="D34"/>
  <c r="C34"/>
  <c r="N26"/>
  <c r="N29" s="1"/>
  <c r="M26"/>
  <c r="M29" s="1"/>
  <c r="L26"/>
  <c r="L29" s="1"/>
  <c r="K26"/>
  <c r="K29" s="1"/>
  <c r="H18"/>
  <c r="G18"/>
  <c r="N18" s="1"/>
  <c r="F18"/>
  <c r="E18"/>
  <c r="D18"/>
  <c r="N17"/>
  <c r="M17"/>
  <c r="M19" s="1"/>
  <c r="L17"/>
  <c r="L19" s="1"/>
  <c r="K17"/>
  <c r="K19" s="1"/>
  <c r="L16"/>
  <c r="E18" i="12"/>
  <c r="F18"/>
  <c r="G18"/>
  <c r="N18" s="1"/>
  <c r="H18"/>
  <c r="D18"/>
  <c r="G34"/>
  <c r="F34"/>
  <c r="E34"/>
  <c r="D34"/>
  <c r="C34"/>
  <c r="H29"/>
  <c r="G29"/>
  <c r="F29"/>
  <c r="E29"/>
  <c r="D29"/>
  <c r="N26"/>
  <c r="N29" s="1"/>
  <c r="M26"/>
  <c r="M29" s="1"/>
  <c r="L26"/>
  <c r="L29" s="1"/>
  <c r="K26"/>
  <c r="K29" s="1"/>
  <c r="N17"/>
  <c r="M17"/>
  <c r="M19" s="1"/>
  <c r="L17"/>
  <c r="L19" s="1"/>
  <c r="K17"/>
  <c r="K19" s="1"/>
  <c r="L16"/>
  <c r="G34" i="11"/>
  <c r="F34"/>
  <c r="E34"/>
  <c r="D34"/>
  <c r="C34"/>
  <c r="H29"/>
  <c r="F9" s="1"/>
  <c r="G29"/>
  <c r="F29"/>
  <c r="F7" s="1"/>
  <c r="E29"/>
  <c r="F6" s="1"/>
  <c r="D29"/>
  <c r="F5" s="1"/>
  <c r="N26"/>
  <c r="N29" s="1"/>
  <c r="M26"/>
  <c r="M29" s="1"/>
  <c r="L26"/>
  <c r="L29" s="1"/>
  <c r="K26"/>
  <c r="K29" s="1"/>
  <c r="N18"/>
  <c r="N17"/>
  <c r="M17"/>
  <c r="M19" s="1"/>
  <c r="L17"/>
  <c r="L19" s="1"/>
  <c r="K17"/>
  <c r="K19" s="1"/>
  <c r="L16"/>
  <c r="G34" i="10"/>
  <c r="F34"/>
  <c r="E34"/>
  <c r="D34"/>
  <c r="C34"/>
  <c r="H29"/>
  <c r="G29"/>
  <c r="F29"/>
  <c r="E29"/>
  <c r="D29"/>
  <c r="N26"/>
  <c r="N29" s="1"/>
  <c r="M26"/>
  <c r="M29" s="1"/>
  <c r="L26"/>
  <c r="L29" s="1"/>
  <c r="K26"/>
  <c r="K29" s="1"/>
  <c r="H18"/>
  <c r="G18"/>
  <c r="N18" s="1"/>
  <c r="F18"/>
  <c r="E18"/>
  <c r="D18"/>
  <c r="N17"/>
  <c r="M17"/>
  <c r="M19" s="1"/>
  <c r="L17"/>
  <c r="L19" s="1"/>
  <c r="K17"/>
  <c r="K19" s="1"/>
  <c r="L16"/>
  <c r="G34" i="9"/>
  <c r="F34"/>
  <c r="E34"/>
  <c r="D34"/>
  <c r="C34"/>
  <c r="H29"/>
  <c r="G29"/>
  <c r="F29"/>
  <c r="E29"/>
  <c r="D29"/>
  <c r="N26"/>
  <c r="N29" s="1"/>
  <c r="M26"/>
  <c r="M29" s="1"/>
  <c r="L26"/>
  <c r="L29" s="1"/>
  <c r="K26"/>
  <c r="K29" s="1"/>
  <c r="H18"/>
  <c r="G18"/>
  <c r="N18" s="1"/>
  <c r="F18"/>
  <c r="E18"/>
  <c r="D18"/>
  <c r="N17"/>
  <c r="M17"/>
  <c r="M19" s="1"/>
  <c r="L17"/>
  <c r="L19" s="1"/>
  <c r="K17"/>
  <c r="K19" s="1"/>
  <c r="L16"/>
  <c r="G34" i="8"/>
  <c r="F34"/>
  <c r="E34"/>
  <c r="D34"/>
  <c r="C34"/>
  <c r="H29"/>
  <c r="G29"/>
  <c r="F29"/>
  <c r="E29"/>
  <c r="D29"/>
  <c r="N26"/>
  <c r="M26"/>
  <c r="L26"/>
  <c r="K26"/>
  <c r="N19" i="16" l="1"/>
  <c r="F9"/>
  <c r="F8"/>
  <c r="N19" i="14"/>
  <c r="F6" i="13"/>
  <c r="N19" i="15"/>
  <c r="F7"/>
  <c r="F6"/>
  <c r="F9"/>
  <c r="F5"/>
  <c r="F8"/>
  <c r="F9" i="14"/>
  <c r="F7"/>
  <c r="F5"/>
  <c r="F6"/>
  <c r="F8"/>
  <c r="F7" i="13"/>
  <c r="F5"/>
  <c r="F9"/>
  <c r="N19"/>
  <c r="F8"/>
  <c r="N19" i="12"/>
  <c r="F7"/>
  <c r="F6"/>
  <c r="F9"/>
  <c r="F5"/>
  <c r="F8"/>
  <c r="N19" i="11"/>
  <c r="F8"/>
  <c r="N29" i="8"/>
  <c r="M29" s="1"/>
  <c r="L29" s="1"/>
  <c r="K29" s="1"/>
  <c r="F5" i="10"/>
  <c r="F6"/>
  <c r="N19" i="9"/>
  <c r="F7"/>
  <c r="F9" i="10"/>
  <c r="N19"/>
  <c r="F8"/>
  <c r="F7"/>
  <c r="F6" i="9"/>
  <c r="F9"/>
  <c r="F5"/>
  <c r="F8"/>
  <c r="H18" i="8"/>
  <c r="F9" s="1"/>
  <c r="G18"/>
  <c r="F8" s="1"/>
  <c r="F18"/>
  <c r="F7" s="1"/>
  <c r="E18"/>
  <c r="F6" s="1"/>
  <c r="D18"/>
  <c r="F5" s="1"/>
  <c r="N17"/>
  <c r="M17"/>
  <c r="M19" s="1"/>
  <c r="L17"/>
  <c r="K17"/>
  <c r="L16"/>
  <c r="G34" i="7"/>
  <c r="F34"/>
  <c r="E34"/>
  <c r="D34"/>
  <c r="C34"/>
  <c r="H29"/>
  <c r="G29"/>
  <c r="F29"/>
  <c r="E29"/>
  <c r="D29"/>
  <c r="N26"/>
  <c r="M26"/>
  <c r="L26"/>
  <c r="K26"/>
  <c r="H18"/>
  <c r="G18"/>
  <c r="F18"/>
  <c r="E18"/>
  <c r="D18"/>
  <c r="N17"/>
  <c r="M17"/>
  <c r="L17"/>
  <c r="K17"/>
  <c r="L16"/>
  <c r="L19" i="8" l="1"/>
  <c r="F6" i="7"/>
  <c r="K19" i="8"/>
  <c r="N18" s="1"/>
  <c r="N19" s="1"/>
  <c r="F8" i="7"/>
  <c r="F5"/>
  <c r="F9"/>
  <c r="F7"/>
  <c r="M18"/>
  <c r="N29"/>
  <c r="M29" s="1"/>
  <c r="L29" s="1"/>
  <c r="K29" s="1"/>
  <c r="G32" i="6"/>
  <c r="F32"/>
  <c r="E32"/>
  <c r="D32"/>
  <c r="C32"/>
  <c r="H27"/>
  <c r="G27"/>
  <c r="F27"/>
  <c r="E27"/>
  <c r="D27"/>
  <c r="N24"/>
  <c r="N27" s="1"/>
  <c r="M24"/>
  <c r="M27" s="1"/>
  <c r="L24"/>
  <c r="L27" s="1"/>
  <c r="K24"/>
  <c r="H16"/>
  <c r="G16"/>
  <c r="F16"/>
  <c r="M16" s="1"/>
  <c r="E16"/>
  <c r="D16"/>
  <c r="N15"/>
  <c r="M15"/>
  <c r="L15"/>
  <c r="K15"/>
  <c r="K17" s="1"/>
  <c r="L14"/>
  <c r="G32" i="5"/>
  <c r="F32"/>
  <c r="E32"/>
  <c r="D32"/>
  <c r="C32"/>
  <c r="M27"/>
  <c r="H27"/>
  <c r="G27"/>
  <c r="F27"/>
  <c r="E27"/>
  <c r="D27"/>
  <c r="L24"/>
  <c r="K24"/>
  <c r="N16" i="6" l="1"/>
  <c r="L27" i="5"/>
  <c r="K27" i="6"/>
  <c r="F5"/>
  <c r="F9"/>
  <c r="F8"/>
  <c r="F7"/>
  <c r="F6"/>
  <c r="N17"/>
  <c r="M17" s="1"/>
  <c r="L17" s="1"/>
  <c r="K27" i="5"/>
  <c r="H16"/>
  <c r="F9" s="1"/>
  <c r="G16"/>
  <c r="F8" s="1"/>
  <c r="F16"/>
  <c r="E16"/>
  <c r="F6" s="1"/>
  <c r="D16"/>
  <c r="F5" s="1"/>
  <c r="N15"/>
  <c r="M15"/>
  <c r="L15"/>
  <c r="K15"/>
  <c r="L14"/>
  <c r="F7"/>
  <c r="G33" i="4"/>
  <c r="F33"/>
  <c r="E33"/>
  <c r="D33"/>
  <c r="C33"/>
  <c r="M28"/>
  <c r="L28"/>
  <c r="H28"/>
  <c r="G28"/>
  <c r="F28"/>
  <c r="E28"/>
  <c r="D28"/>
  <c r="K25"/>
  <c r="K28" s="1"/>
  <c r="H16"/>
  <c r="G16"/>
  <c r="F16"/>
  <c r="E16"/>
  <c r="D16"/>
  <c r="L14"/>
  <c r="H27" i="3"/>
  <c r="G27"/>
  <c r="F27"/>
  <c r="H25"/>
  <c r="G25"/>
  <c r="F25"/>
  <c r="E25"/>
  <c r="D25"/>
  <c r="H24"/>
  <c r="G24"/>
  <c r="F24"/>
  <c r="E24"/>
  <c r="D24"/>
  <c r="F8" i="4" l="1"/>
  <c r="D28" i="3"/>
  <c r="H28"/>
  <c r="F6" i="4"/>
  <c r="F5"/>
  <c r="F9"/>
  <c r="G28" i="3"/>
  <c r="E28"/>
  <c r="F28"/>
  <c r="F7" i="4"/>
  <c r="H15" i="3"/>
  <c r="G15"/>
  <c r="F15"/>
  <c r="H13"/>
  <c r="G13"/>
  <c r="F13"/>
  <c r="E13"/>
  <c r="D13"/>
  <c r="H12"/>
  <c r="G12"/>
  <c r="F12"/>
  <c r="E12"/>
  <c r="D12"/>
  <c r="D16" l="1"/>
  <c r="F5" s="1"/>
  <c r="F16"/>
  <c r="E16"/>
  <c r="E17" s="1"/>
  <c r="H16"/>
  <c r="G16"/>
  <c r="G33" i="2"/>
  <c r="F33"/>
  <c r="E33"/>
  <c r="D33"/>
  <c r="C33"/>
  <c r="H28"/>
  <c r="G28"/>
  <c r="F28"/>
  <c r="E28"/>
  <c r="D28"/>
  <c r="H16"/>
  <c r="G16"/>
  <c r="F16"/>
  <c r="E16"/>
  <c r="D16"/>
  <c r="D17" i="3" l="1"/>
  <c r="F6"/>
  <c r="F7"/>
  <c r="F8"/>
  <c r="F9"/>
  <c r="H17"/>
  <c r="G17" s="1"/>
  <c r="F17" s="1"/>
  <c r="F9" i="2"/>
  <c r="F8"/>
  <c r="F7"/>
  <c r="F6"/>
  <c r="F5"/>
  <c r="G33" i="1"/>
  <c r="F33"/>
  <c r="E33"/>
  <c r="D33"/>
  <c r="C33"/>
  <c r="H28"/>
  <c r="G28"/>
  <c r="F28"/>
  <c r="E28"/>
  <c r="D28"/>
  <c r="L16" i="5"/>
  <c r="L17" s="1"/>
  <c r="K16"/>
  <c r="K17" s="1"/>
  <c r="N16"/>
  <c r="N17" s="1"/>
  <c r="H29" i="3"/>
  <c r="G29"/>
  <c r="M16" i="5"/>
  <c r="M17" s="1"/>
  <c r="F29" i="3"/>
  <c r="E29"/>
  <c r="D33" s="1"/>
  <c r="D29"/>
  <c r="N18" i="7"/>
  <c r="N19" s="1"/>
  <c r="M19"/>
  <c r="L19"/>
  <c r="K19"/>
  <c r="F33" i="3" l="1"/>
  <c r="G33"/>
  <c r="E33"/>
  <c r="C33"/>
</calcChain>
</file>

<file path=xl/sharedStrings.xml><?xml version="1.0" encoding="utf-8"?>
<sst xmlns="http://schemas.openxmlformats.org/spreadsheetml/2006/main" count="4000" uniqueCount="230">
  <si>
    <t>ANNEXURE- I</t>
  </si>
  <si>
    <t>DAILY SITUATION REPORT ON COVID-19 SCREENING POINT</t>
  </si>
  <si>
    <t>Total Vehicles Passed</t>
  </si>
  <si>
    <t>Total Passengers Screened</t>
  </si>
  <si>
    <t>=</t>
  </si>
  <si>
    <t>Total Home Quarantine</t>
  </si>
  <si>
    <t xml:space="preserve">Total Quarantine At Facilitation Centre </t>
  </si>
  <si>
    <t>Total Suspected Case Referred To Isolation</t>
  </si>
  <si>
    <t>Screening Point</t>
  </si>
  <si>
    <t>Date</t>
  </si>
  <si>
    <t>Time</t>
  </si>
  <si>
    <t>No. of Vehicles Passed</t>
  </si>
  <si>
    <t>No. of Passengers Screened</t>
  </si>
  <si>
    <t>Home Quarantine</t>
  </si>
  <si>
    <t>Quarantine at facilitation centre</t>
  </si>
  <si>
    <t>Suspected Case referred to Isolation</t>
  </si>
  <si>
    <t>Remark</t>
  </si>
  <si>
    <t>BAIRABI</t>
  </si>
  <si>
    <t>24.03.2020</t>
  </si>
  <si>
    <t>9:00pm -12:00 noon</t>
  </si>
  <si>
    <t>Escaped screening from last night</t>
  </si>
  <si>
    <t xml:space="preserve"> 5:00 pm</t>
  </si>
  <si>
    <t>5:00 pm - 9:00 pm</t>
  </si>
  <si>
    <t>Total</t>
  </si>
  <si>
    <t xml:space="preserve">Cumulative Report </t>
  </si>
  <si>
    <t>VAIRENGTE</t>
  </si>
  <si>
    <t>Cumulative Report</t>
  </si>
  <si>
    <t>Total Vehicle Passed</t>
  </si>
  <si>
    <t>Quarantine at Facilitation Centre</t>
  </si>
  <si>
    <t>12:00noon - 5:00 pm</t>
  </si>
  <si>
    <t>Kolasib District</t>
  </si>
  <si>
    <t>4 persons referred to Kolasib QF</t>
  </si>
  <si>
    <t>19 persons referred to Kolasib QF</t>
  </si>
  <si>
    <t>KOLASIB DISTRICT REPORT AS ON 24.03.2020 @9:00PM</t>
  </si>
  <si>
    <t>31 persons referred to Kolasib QF</t>
  </si>
  <si>
    <t>25.03.2020</t>
  </si>
  <si>
    <t xml:space="preserve"> </t>
  </si>
  <si>
    <t>KOLASIB DISTRICT REPORT AS ON 25.03.2020 @9:00Pm</t>
  </si>
  <si>
    <t>KOLASIB DISTRICT REPORT AS ON 26.03.2020 @9:00Pm</t>
  </si>
  <si>
    <t>26.03.2020</t>
  </si>
  <si>
    <t>Person from vicinity of check gates screened</t>
  </si>
  <si>
    <t>53 person sent to Aizawl QF</t>
  </si>
  <si>
    <t>5 persons sent to Aizawl for Home Quarantine</t>
  </si>
  <si>
    <t>27.03.2020</t>
  </si>
  <si>
    <t>2 Person Home Quarantine at Aizawl</t>
  </si>
  <si>
    <t>KOLASIB DISTRICT REPORT AS ON 27.03.2020 @9:00Pm</t>
  </si>
  <si>
    <t>28.03.2020</t>
  </si>
  <si>
    <t>KOLASIB DISTRICT REPORT AS ON 28.03.2020 @9:00pm</t>
  </si>
  <si>
    <t>29.03.2020</t>
  </si>
  <si>
    <t>KOLASIB DISTRICT REPORT AS ON 29.03.2020 @9:00pm</t>
  </si>
  <si>
    <t>30.03.2020</t>
  </si>
  <si>
    <t xml:space="preserve">       </t>
  </si>
  <si>
    <t>KOLASIB DISTRICT REPORT AS ON 30.03.2020 @9:00Pm</t>
  </si>
  <si>
    <t>31.03.2020</t>
  </si>
  <si>
    <t>KOLASIB DISTRICT REPORT AS ON 31.03.2020 @9:00Pm</t>
  </si>
  <si>
    <t>01.04.2020</t>
  </si>
  <si>
    <t>02.04.2020</t>
  </si>
  <si>
    <t>1 person sent to Aizawl QFC</t>
  </si>
  <si>
    <t>KOLASIB DISTRICT REPORT AS ON 01.04.2020 @9:00Pm</t>
  </si>
  <si>
    <t>KOLASIB DISTRICT REPORT AS ON 02.04.2020 @9:00Pm</t>
  </si>
  <si>
    <t>03.04.2020</t>
  </si>
  <si>
    <t>KOLASIB DISTRICT REPORT AS ON 03.04.2020 @9:00pm</t>
  </si>
  <si>
    <t>04.04.2020</t>
  </si>
  <si>
    <t>Quarantine at Kolasib QFC</t>
  </si>
  <si>
    <t>KOLASIB DISTRICT REPORT AS ON 04.04.2020 @9:00Pm</t>
  </si>
  <si>
    <t>05.04.2020</t>
  </si>
  <si>
    <t>KOLASIB DISTRICT REPORT AS ON 05.04.2020 @9:00Pm</t>
  </si>
  <si>
    <t>06.04.2020</t>
  </si>
  <si>
    <t>Screening already done at 10:00 pm on 05.04.2020</t>
  </si>
  <si>
    <t>KOLASIB DISTRICT REPORT AS ON 06.04.2020 @9:00Pm</t>
  </si>
  <si>
    <t>07.04.2020</t>
  </si>
  <si>
    <t>KOLASIB DISTRICT REPORT AS ON 07.04.2020 @9:00Pm</t>
  </si>
  <si>
    <t>08.04.2020</t>
  </si>
  <si>
    <t>KOLASIB DISTRICT REPORT AS ON 08.04.2020 @9:00Pm</t>
  </si>
  <si>
    <t>09.04.2020</t>
  </si>
  <si>
    <t>KOLASIB DISTRICT REPORT AS ON 09.04.2020 @9:00Pm</t>
  </si>
  <si>
    <t>10.04.2020</t>
  </si>
  <si>
    <t>KOLASIB DISTRICT REPORT AS ON 10.04.2020 @9:00Pm</t>
  </si>
  <si>
    <t>11.04.2020</t>
  </si>
  <si>
    <t>KOLASIB DISTRICT REPORT AS ON 11.04.2020 @9:00pm</t>
  </si>
  <si>
    <t>12.04.2020</t>
  </si>
  <si>
    <t>KOLASIB DISTRICT REPORT AS ON 12.04.2020 @9:00Pm</t>
  </si>
  <si>
    <t>13.04.2020</t>
  </si>
  <si>
    <t>KOLASIB DISTRICT REPORT AS ON 13.04.2020 @9:00Pm</t>
  </si>
  <si>
    <t>14.04.2020</t>
  </si>
  <si>
    <t>KOLASIB DISTRICT REPORT AS ON 14.04.2020 @9:00Pm</t>
  </si>
  <si>
    <t>15.04.2020</t>
  </si>
  <si>
    <t>KOLASIB DISTRICT REPORT AS ON 15.04.2020 @9:00 Pm</t>
  </si>
  <si>
    <t>16.04.2020</t>
  </si>
  <si>
    <t>4 person admitted to Hr. Sec. School, Kawnpui QFC</t>
  </si>
  <si>
    <t>KOLASIB DISTRICT REPORT AS ON 16.04.2020 @9:00 Pm</t>
  </si>
  <si>
    <t>17.04.2020</t>
  </si>
  <si>
    <t>KOLASIB DISTRICT REPORT AS ON 17.04.2020 @9:00 Pm</t>
  </si>
  <si>
    <t>18.04.2020</t>
  </si>
  <si>
    <t>KOLASIB DISTRICT REPORT AS ON 18.04.2020 @9:00 PM</t>
  </si>
  <si>
    <t>19.04.2020</t>
  </si>
  <si>
    <t>KOLASIB DISTRICT REPORT AS ON 19.04.2020 @9:00 Pm</t>
  </si>
  <si>
    <t>20.04.2020</t>
  </si>
  <si>
    <t>KOLASIB DISTRICT REPORT AS ON 20.04.2020 @9:00 Pm</t>
  </si>
  <si>
    <t>21.04.2020</t>
  </si>
  <si>
    <t>KOLASIB DISTRICT REPORT AS ON 21.04.2020 @9:00 PM</t>
  </si>
  <si>
    <t>22.04.2020</t>
  </si>
  <si>
    <t>KOLASIB DISTRICT REPORT AS ON 22.04.2020 @9:00 Pm</t>
  </si>
  <si>
    <t>23.04.2020</t>
  </si>
  <si>
    <t>KOLASIB DISTRICT REPORT AS ON 23.04.2020 @9:00 Pm</t>
  </si>
  <si>
    <t>24.04.2020</t>
  </si>
  <si>
    <t>Bairabi</t>
  </si>
  <si>
    <t>Vairengte</t>
  </si>
  <si>
    <t>KOLASIB DISTRICT SCREENING POINT REPORT AS ON 24.04.2020 @9:00 PM</t>
  </si>
  <si>
    <t>Quarantined at Vairengte Tourist Lodge</t>
  </si>
  <si>
    <t>HQ at BSF Camp</t>
  </si>
  <si>
    <t>127 BSF security to be quarantine at BSF Camp at Zotlang, Lunglei;2 quarantined at Tourist Lodge Vairengte</t>
  </si>
  <si>
    <t>25.04.2020</t>
  </si>
  <si>
    <t>62 to be HQ at BSF Camp, Lunglei</t>
  </si>
  <si>
    <t>KOLASIB DISTRICT SCREENING POINT REPORT AS ON 25.04.2020 @9:00 PM</t>
  </si>
  <si>
    <t>18 CIJW personnel  to be HQ</t>
  </si>
  <si>
    <t>62 BSF security to be quarantine at BSF Camp at Zotlang, Lunglei; 18 CIJW personnel to be Home Quarantine</t>
  </si>
  <si>
    <t>26.04.2020</t>
  </si>
  <si>
    <t>2 person to be quarantine at Aizawl QFC; 1 person to be quarantine at Lunglei QFC</t>
  </si>
  <si>
    <t>KOLASIB DISTRICT SCREENING POINT REPORT AS ON 26.04.2020 @9:00 Pm</t>
  </si>
  <si>
    <t>27.04.2020</t>
  </si>
  <si>
    <t>KOLASIB DISTRICT SCREENING POINT REPORT AS ON 27.04.2020 @9:00 Pm</t>
  </si>
  <si>
    <t>28.04.2020</t>
  </si>
  <si>
    <t>1 person to be quarantine at Aizawl</t>
  </si>
  <si>
    <t>KOLASIB DISTRICT SCREENING POINT REPORT AS ON 28.04.2020 @5:00 Pm</t>
  </si>
  <si>
    <t>4 CIJW personnel to be HQ</t>
  </si>
  <si>
    <t>20 person from CIJW School to be HQ</t>
  </si>
  <si>
    <t>1 person to be quarantine at Aizawl QFC; 4 CIJW Personnel to be HQ; 20 person of CIJW School to be HQ</t>
  </si>
  <si>
    <t>29.04.2020</t>
  </si>
  <si>
    <t>KOLASIB DISTRICT SCREENING POINT REPORT AS ON 29.04.2020 @9:00 Pm</t>
  </si>
  <si>
    <t>30.04.2020</t>
  </si>
  <si>
    <t>KOLASIB DISTRICT SCREENING POINT REPORT AS ON 30.04.2020 @9:00 Pm</t>
  </si>
  <si>
    <t>22 person to be admitted at Aizawl QFC; 6 person admitted at Edu. IB, Vrt. QFC</t>
  </si>
  <si>
    <t>01.05.2020</t>
  </si>
  <si>
    <t xml:space="preserve">141 person to Aizawl FQ, 6 person to Siaha FQ, 8 person to Kolasib FQ, 1 person to Vairengte FQ </t>
  </si>
  <si>
    <t>26 person to Aizawl FQ, 16 person to Siaha FQ, 7 person to Kolasib FQ, 6 person to Lunglei FQ , 6 person to Lawngtlai FQ</t>
  </si>
  <si>
    <t>02.05.2020</t>
  </si>
  <si>
    <t>KOLASIB DISTRICT SCREENING POINT REPORT AS ON 02.05.2020 @9:00 Pm</t>
  </si>
  <si>
    <t>KOLASIB DISTRICT SCREENING POINT REPORT AS ON 01.05.2020 @9:00 Pm</t>
  </si>
  <si>
    <t xml:space="preserve">174 person to Aizawl FQ, 44 person to Siaha FQ, 17 person to Kolasib FQ, 1 person to Vairengte FQ, 8 person to Lunglei FQ , 24 person to Lawngtlai FQ </t>
  </si>
  <si>
    <t>134 person to Aizawl FQ, 52 person to Lawngtlai FQ, 17 person to Kolasib FQ, 34person to Lunglei FQ , 28 to Saiha QF, 9 to Champhai, 20 to Serchhip, 2 to Mamit, 5 to Saitual, 4 to Khawzawl QF.</t>
  </si>
  <si>
    <t>Aizawl-24 Kolasib-7 Lunglei-6</t>
  </si>
  <si>
    <t>Lunglei-38; Lawngtlai-20;Serchhip-5; Aizawl-21;Champhai-1; Saiha-9 Mamit-2</t>
  </si>
  <si>
    <t>7 person to Aizawl FQ, 22 person to Siaha FQ, 2 person to Kolasib FQ, 2person to Lunglei FQ , 18 person to Lawngtlai FQ</t>
  </si>
  <si>
    <t>KOLASIB DISTRICT SCREENING POINT REPORT AS ON 03.05.2020 @9:00 Pm</t>
  </si>
  <si>
    <t>03.05.2020</t>
  </si>
  <si>
    <t>Barabi</t>
  </si>
  <si>
    <t>36 person to Aizawl FQ, 26 person to Lawngtlai FQ, 8 person to Kolasib FQ, 19 person to Lunglei FQ , 48 to Saiha QF, 1 to Champhai, 1 to Serchhip, 2 to Mamit</t>
  </si>
  <si>
    <t>4- Aizawl; 4-Lunglei; 33- Lawngtlai</t>
  </si>
  <si>
    <t>Aizawl-2;Home Quarantine at Vairengte CIJW</t>
  </si>
  <si>
    <t>04.05.2020</t>
  </si>
  <si>
    <t>5 person to Serchhip QFC, 1 person to Lunglei QFC</t>
  </si>
  <si>
    <t>KOLASIB DISTRICT SCREENING POINT REPORT AS ON 04.05.2020 @5:00 Pm</t>
  </si>
  <si>
    <t>3 person to Aizawl QFC, 2 person to Champhai QFC</t>
  </si>
  <si>
    <t>10 person to Lawngtlai QFC, 2 person to Serchhip QFC, 1 person to Vairengte QFC</t>
  </si>
  <si>
    <t>7 person to Serchhip QFC, 1 person to Lunglei QFC, 3 person to Aizawl QFC, 2 person to Champhai QFC, 10 person to Lawngtlai QFC, 1 person to Vairengte QFC</t>
  </si>
  <si>
    <t>05.05.2020</t>
  </si>
  <si>
    <t>3 person to Aizawl QFC</t>
  </si>
  <si>
    <t>KOLASIB DISTRICT SCREENING POINT REPORT AS ON 05.05.2020 @9:00 Pm</t>
  </si>
  <si>
    <t>06.05.2020</t>
  </si>
  <si>
    <t>1 person to Aizawl QFC; 7 CIJW personnel to be Home quarantine</t>
  </si>
  <si>
    <t>6 person of CIJW to be HQ</t>
  </si>
  <si>
    <t>3 person to Kolasib QFC</t>
  </si>
  <si>
    <t>KOLASIB DISTRICT SCREENING POINT REPORT AS ON 06.05.2020 @9:00 Pm</t>
  </si>
  <si>
    <t>1 person to Aizawl QFC; 13 CIJW personnel to be Home quarantine, 3 person to Kolasib QFC</t>
  </si>
  <si>
    <t>07.05.2020</t>
  </si>
  <si>
    <t>KOLASIB DISTRICT SCREENING POINT REPORT AS ON 07.05.2020 @9:00 PM</t>
  </si>
  <si>
    <t>KOLASIB DISTRICT SCREENING POINT REPORT AS ON 08.05.2020</t>
  </si>
  <si>
    <t>08.05.2020</t>
  </si>
  <si>
    <t>6 HQ at CIJW; 2- Aizawl FQ; 1- Vrt tourist lodge FQ</t>
  </si>
  <si>
    <t>KOLASIB DISTRICT SCREENING POINT REPORT AS ON 09.05.2020</t>
  </si>
  <si>
    <t>09.05.2020</t>
  </si>
  <si>
    <t>FQ at Kolasib</t>
  </si>
  <si>
    <t>Quarantined at Kolasib Facility.</t>
  </si>
  <si>
    <t>KOLASIB DISTRICT SCREENING POINT REPORT AS ON 10.05.2020</t>
  </si>
  <si>
    <t>10.05.2020</t>
  </si>
  <si>
    <t xml:space="preserve">FQ at Kawnpui </t>
  </si>
  <si>
    <t>FQ at Aizawl</t>
  </si>
  <si>
    <t>Aizawl-5;Lunglei-2;Champhai-5;Serchhip-2</t>
  </si>
  <si>
    <t>KOLASIB DISTRICT SCREENING POINT REPORT AS ON 11.05.2020</t>
  </si>
  <si>
    <t>11.05.2020</t>
  </si>
  <si>
    <t>3rd IB Bn to be HQ at ITI; 3 person to be Q at Aizawl QFC</t>
  </si>
  <si>
    <t>3 person to be quarantine at Kolasib QFC</t>
  </si>
  <si>
    <t>3rd IB Bn to be HQ at ITI; 3 person to be Q at Aizawl QFC; 3 person quarantine at GKC, Kolasib QFC</t>
  </si>
  <si>
    <t>KOLASIB DISTRICT SCREENING POINT REPORT AS ON 12.05.2020</t>
  </si>
  <si>
    <t>12.05.2020</t>
  </si>
  <si>
    <t>2 person at Kolasib QFC; $ person at Aizawl QFC; 2 person at Lunglei QFC</t>
  </si>
  <si>
    <t>2 person HQ at Sialsuk; 2 person HQ at Muallungthu</t>
  </si>
  <si>
    <t>2 person at Kolasib QFC; 4 person at Aizawl QFC; 2 person at Lunglei QFC; 2 person HQ at Sialsuk; 2 person HQ at Muallungthu</t>
  </si>
  <si>
    <t>13.05.2020</t>
  </si>
  <si>
    <t>KOLASIB DISTRICT SCREENING POINT REPORT AS ON 13.05.2020</t>
  </si>
  <si>
    <t>KOLASIB DISTRICT SCREENING POINT REPORT AS ON 14.05.2020</t>
  </si>
  <si>
    <t>14.05.2020</t>
  </si>
  <si>
    <t>KOLASIB DISTRICT SCREENING POINT REPORT AS ON 15.05.2020</t>
  </si>
  <si>
    <t>15.05.2020</t>
  </si>
  <si>
    <t>4 person at Aizawl QFC; 2 person at Serchhip QFC</t>
  </si>
  <si>
    <t>KOLASIB DISTRICT SCREENING POINT REPORT AS ON 16.05.2020</t>
  </si>
  <si>
    <t>16.05.2020</t>
  </si>
  <si>
    <t>KOLASIB DISTRICT SCREENING POINT REPORT AS ON 17.05.2020</t>
  </si>
  <si>
    <t>17.05.2020</t>
  </si>
  <si>
    <t>3 CIJW personnel to be HQ at Vairengte; 2 person to be Q at Aizawl QFC</t>
  </si>
  <si>
    <t>KOLASIB DISTRICT SCREENING POINT REPORT AS ON 18.05.2020</t>
  </si>
  <si>
    <t>18.05.2020</t>
  </si>
  <si>
    <t>1 person Q at Tourist Lodge Vairengte</t>
  </si>
  <si>
    <t>4 person Q at Aizawl QFC, 4 Person Q at Siaha QFC</t>
  </si>
  <si>
    <t>KOLASIB DISTRICT SCREENING POINT REPORT AS ON 19.05.2020</t>
  </si>
  <si>
    <t>19.05.2020</t>
  </si>
  <si>
    <t>29 person at Aizawl QFC, 1person at Lunglei QFC, 4 person at Champhai QFC, 4 person at Kolasib QFC; 11 Army personnel to be HQ</t>
  </si>
  <si>
    <t>4 person to be Q at kolasib QFC</t>
  </si>
  <si>
    <t>7 person to be Q at Aizawl QFC; 1 person to be Q at Lunglei</t>
  </si>
  <si>
    <t>36 person at Aizawl QFC, 2 person at Lunglei QFC, 4 person at Champhai QFC, 8 person at Kolasib QFC; 11 Army personnel to be HQ</t>
  </si>
  <si>
    <t>KOLASIB DISTRICT SCREENING POINT REPORT AS ON 20.05.2020</t>
  </si>
  <si>
    <t>20.05.2020</t>
  </si>
  <si>
    <t>KOLASIB DISTRICT SCREENING POINT REPORT AS ON 21.05.2020</t>
  </si>
  <si>
    <t>21.05.2020</t>
  </si>
  <si>
    <t>38 person to be Q at kolasib QFC; 35 person to be Q at Aizawl QFC; 1 person at Saiha QFC</t>
  </si>
  <si>
    <t>KOLASIB DISTRICT SCREENING POINT REPORT AS ON 22.05.2020</t>
  </si>
  <si>
    <t>22.05.2020</t>
  </si>
  <si>
    <t>13 person to Aizawl QFC, 3 person to Lawngtlai QFC; 2 sepoy person for HQ at Lunglei</t>
  </si>
  <si>
    <t>7 person Q at Kolasib QFC, 5 person Q at Aizawl QFC, 1 person at Hnahthial QFC, 3 person at Champhai QFC, 2 person at Mamit QFC</t>
  </si>
  <si>
    <t xml:space="preserve">7 person Q at Kolasib QFC, 18 person Q at Aizawl QFC, 1 person at Hnahthial QFC, 3 person at Champhai QFC, 2 person at Mamit QFC,  3 person to Lawngtlai QFC; 2 sepoy person for HQ at Lunglei </t>
  </si>
  <si>
    <t>KOLASIB DISTRICT SCREENING POINT REPORT AS ON 23.05.2020</t>
  </si>
  <si>
    <t>23.05.2020</t>
  </si>
  <si>
    <t>KOLASIB DISTRICT SCREENING POINT REPORT AS ON 24.05.2020</t>
  </si>
  <si>
    <t>24.05.2020</t>
  </si>
  <si>
    <t>KOLASIB DISTRICT SCREENING POINT REPORT AS ON 25.05.2020</t>
  </si>
  <si>
    <t>25.05.2020</t>
  </si>
  <si>
    <t>15 CIJW to be HQ, $ person to ne Q at Aizawl QFC</t>
  </si>
  <si>
    <t>4 person to be Q at Saiha QFC</t>
  </si>
  <si>
    <t>15 CIJW to be HQ, $ person to ne Q at Aizawl QFC; 4 person to be Q at Saiha QFC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</si>
</sst>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4">
    <xf numFmtId="0" fontId="0" fillId="0" borderId="0" xfId="0"/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wrapText="1"/>
    </xf>
    <xf numFmtId="20" fontId="5" fillId="0" borderId="6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1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20" fontId="5" fillId="0" borderId="7" xfId="0" applyNumberFormat="1" applyFont="1" applyBorder="1" applyAlignment="1">
      <alignment vertical="center" wrapText="1"/>
    </xf>
    <xf numFmtId="0" fontId="5" fillId="0" borderId="20" xfId="0" applyFont="1" applyBorder="1" applyAlignment="1">
      <alignment horizont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 wrapText="1"/>
    </xf>
    <xf numFmtId="20" fontId="5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0" fontId="5" fillId="0" borderId="28" xfId="0" applyNumberFormat="1" applyFont="1" applyBorder="1" applyAlignment="1">
      <alignment horizontal="center" vertical="center" wrapText="1"/>
    </xf>
    <xf numFmtId="20" fontId="5" fillId="0" borderId="29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2" xfId="0" applyFont="1" applyBorder="1" applyAlignment="1">
      <alignment horizontal="left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P/AppData/Roaming/Microsoft/Excel/A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5.03.2020"/>
      <sheetName val="REPORT"/>
      <sheetName val="12 NOON"/>
      <sheetName val="5PM"/>
      <sheetName val="9PM"/>
      <sheetName val="CUMULATIVE"/>
    </sheetNames>
    <sheetDataSet>
      <sheetData sheetId="0"/>
      <sheetData sheetId="1"/>
      <sheetData sheetId="2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L2">
            <v>30</v>
          </cell>
          <cell r="M2">
            <v>149</v>
          </cell>
          <cell r="N2">
            <v>4</v>
          </cell>
          <cell r="O2">
            <v>54</v>
          </cell>
          <cell r="P2">
            <v>0</v>
          </cell>
        </row>
      </sheetData>
      <sheetData sheetId="3">
        <row r="2">
          <cell r="C2">
            <v>0</v>
          </cell>
          <cell r="D2">
            <v>4</v>
          </cell>
          <cell r="E2">
            <v>0</v>
          </cell>
          <cell r="F2">
            <v>0</v>
          </cell>
          <cell r="G2">
            <v>0</v>
          </cell>
          <cell r="L2">
            <v>17</v>
          </cell>
          <cell r="M2">
            <v>32</v>
          </cell>
          <cell r="N2">
            <v>5</v>
          </cell>
          <cell r="O2">
            <v>0</v>
          </cell>
          <cell r="P2">
            <v>0</v>
          </cell>
        </row>
      </sheetData>
      <sheetData sheetId="4">
        <row r="2">
          <cell r="E2">
            <v>0</v>
          </cell>
          <cell r="F2">
            <v>0</v>
          </cell>
          <cell r="G2">
            <v>0</v>
          </cell>
          <cell r="N2">
            <v>0</v>
          </cell>
          <cell r="O2">
            <v>0</v>
          </cell>
          <cell r="P2">
            <v>0</v>
          </cell>
        </row>
      </sheetData>
      <sheetData sheetId="5">
        <row r="1">
          <cell r="E1">
            <v>1891</v>
          </cell>
          <cell r="F1">
            <v>9250</v>
          </cell>
          <cell r="G1">
            <v>35</v>
          </cell>
          <cell r="H1">
            <v>6</v>
          </cell>
          <cell r="I1">
            <v>0</v>
          </cell>
        </row>
        <row r="4">
          <cell r="E4">
            <v>3253</v>
          </cell>
          <cell r="F4">
            <v>23725</v>
          </cell>
          <cell r="G4">
            <v>422</v>
          </cell>
          <cell r="H4">
            <v>61</v>
          </cell>
          <cell r="I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opLeftCell="A22" workbookViewId="0">
      <selection activeCell="D29" sqref="D29"/>
    </sheetView>
  </sheetViews>
  <sheetFormatPr defaultColWidth="14.140625" defaultRowHeight="15"/>
  <cols>
    <col min="2" max="2" width="11" customWidth="1"/>
    <col min="3" max="3" width="13.28515625" customWidth="1"/>
    <col min="6" max="6" width="13.42578125" customWidth="1"/>
    <col min="7" max="7" width="13.28515625" customWidth="1"/>
  </cols>
  <sheetData>
    <row r="1" spans="1:9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9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9" ht="18.75">
      <c r="A3" s="1"/>
    </row>
    <row r="4" spans="1:9" ht="15.75">
      <c r="A4" s="408" t="s">
        <v>33</v>
      </c>
      <c r="B4" s="408"/>
      <c r="C4" s="408"/>
      <c r="D4" s="408"/>
      <c r="E4" s="408"/>
      <c r="F4" s="408"/>
    </row>
    <row r="5" spans="1:9" ht="18.75" customHeight="1">
      <c r="A5" s="409" t="s">
        <v>2</v>
      </c>
      <c r="B5" s="409"/>
      <c r="C5" s="409"/>
      <c r="D5" s="409"/>
      <c r="E5" s="27" t="s">
        <v>4</v>
      </c>
      <c r="F5" s="5">
        <v>207</v>
      </c>
    </row>
    <row r="6" spans="1:9" ht="18.75" customHeight="1">
      <c r="A6" s="409" t="s">
        <v>3</v>
      </c>
      <c r="B6" s="409"/>
      <c r="C6" s="409"/>
      <c r="D6" s="409"/>
      <c r="E6" s="27" t="s">
        <v>4</v>
      </c>
      <c r="F6" s="28">
        <v>523</v>
      </c>
    </row>
    <row r="7" spans="1:9" ht="18.75" customHeight="1">
      <c r="A7" s="409" t="s">
        <v>5</v>
      </c>
      <c r="B7" s="409"/>
      <c r="C7" s="409"/>
      <c r="D7" s="409"/>
      <c r="E7" s="27" t="s">
        <v>4</v>
      </c>
      <c r="F7" s="5">
        <v>94</v>
      </c>
    </row>
    <row r="8" spans="1:9" ht="18.75" customHeight="1">
      <c r="A8" s="409" t="s">
        <v>6</v>
      </c>
      <c r="B8" s="409"/>
      <c r="C8" s="409"/>
      <c r="D8" s="409"/>
      <c r="E8" s="27" t="s">
        <v>4</v>
      </c>
      <c r="F8" s="28">
        <v>70</v>
      </c>
    </row>
    <row r="9" spans="1:9" ht="18.75" customHeight="1">
      <c r="A9" s="409" t="s">
        <v>7</v>
      </c>
      <c r="B9" s="409"/>
      <c r="C9" s="409"/>
      <c r="D9" s="409"/>
      <c r="E9" s="27" t="s">
        <v>4</v>
      </c>
      <c r="F9" s="28">
        <v>0</v>
      </c>
    </row>
    <row r="10" spans="1:9" ht="19.5" thickBot="1">
      <c r="A10" s="1"/>
    </row>
    <row r="11" spans="1:9" ht="63.75" customHeight="1" thickBot="1">
      <c r="A11" s="6" t="s">
        <v>8</v>
      </c>
      <c r="B11" s="26" t="s">
        <v>9</v>
      </c>
      <c r="C11" s="26" t="s">
        <v>10</v>
      </c>
      <c r="D11" s="26" t="s">
        <v>11</v>
      </c>
      <c r="E11" s="26" t="s">
        <v>12</v>
      </c>
      <c r="F11" s="26" t="s">
        <v>13</v>
      </c>
      <c r="G11" s="26" t="s">
        <v>14</v>
      </c>
      <c r="H11" s="26" t="s">
        <v>15</v>
      </c>
      <c r="I11" s="26" t="s">
        <v>16</v>
      </c>
    </row>
    <row r="12" spans="1:9" ht="45.75" thickBot="1">
      <c r="A12" s="419" t="s">
        <v>17</v>
      </c>
      <c r="B12" s="410" t="s">
        <v>18</v>
      </c>
      <c r="C12" s="8" t="s">
        <v>19</v>
      </c>
      <c r="D12" s="16">
        <v>0</v>
      </c>
      <c r="E12" s="16">
        <v>2</v>
      </c>
      <c r="F12" s="16">
        <v>2</v>
      </c>
      <c r="G12" s="16">
        <v>0</v>
      </c>
      <c r="H12" s="16">
        <v>0</v>
      </c>
      <c r="I12" s="16" t="s">
        <v>20</v>
      </c>
    </row>
    <row r="13" spans="1:9">
      <c r="A13" s="420"/>
      <c r="B13" s="422"/>
      <c r="C13" s="3">
        <v>0.5</v>
      </c>
      <c r="D13" s="410">
        <v>1</v>
      </c>
      <c r="E13" s="410">
        <v>5</v>
      </c>
      <c r="F13" s="410">
        <v>1</v>
      </c>
      <c r="G13" s="410">
        <v>4</v>
      </c>
      <c r="H13" s="410">
        <v>0</v>
      </c>
      <c r="I13" s="410"/>
    </row>
    <row r="14" spans="1:9" ht="15.75" thickBot="1">
      <c r="A14" s="420"/>
      <c r="B14" s="422"/>
      <c r="C14" s="2" t="s">
        <v>21</v>
      </c>
      <c r="D14" s="411"/>
      <c r="E14" s="411"/>
      <c r="F14" s="411"/>
      <c r="G14" s="411"/>
      <c r="H14" s="411"/>
      <c r="I14" s="411"/>
    </row>
    <row r="15" spans="1:9" ht="30" thickBot="1">
      <c r="A15" s="420"/>
      <c r="B15" s="422"/>
      <c r="C15" s="2" t="s">
        <v>22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/>
    </row>
    <row r="16" spans="1:9" ht="29.25" customHeight="1" thickBot="1">
      <c r="A16" s="421"/>
      <c r="B16" s="411"/>
      <c r="C16" s="2" t="s">
        <v>23</v>
      </c>
      <c r="D16" s="16">
        <v>1</v>
      </c>
      <c r="E16" s="16">
        <v>7</v>
      </c>
      <c r="F16" s="16">
        <v>3</v>
      </c>
      <c r="G16" s="16">
        <v>4</v>
      </c>
      <c r="H16" s="16">
        <v>0</v>
      </c>
      <c r="I16" s="16"/>
    </row>
    <row r="17" spans="1:9" ht="27" customHeight="1" thickBot="1">
      <c r="A17" s="403" t="s">
        <v>24</v>
      </c>
      <c r="B17" s="404"/>
      <c r="C17" s="405"/>
      <c r="D17" s="17">
        <v>1890</v>
      </c>
      <c r="E17" s="17">
        <v>9249</v>
      </c>
      <c r="F17" s="17">
        <v>35</v>
      </c>
      <c r="G17" s="17">
        <v>6</v>
      </c>
      <c r="H17" s="18">
        <v>0</v>
      </c>
      <c r="I17" s="17"/>
    </row>
    <row r="22" spans="1:9" ht="15.75" thickBot="1">
      <c r="E22" s="34">
        <v>1</v>
      </c>
    </row>
    <row r="23" spans="1:9" ht="57.75" thickBot="1">
      <c r="A23" s="6" t="s">
        <v>8</v>
      </c>
      <c r="B23" s="7" t="s">
        <v>9</v>
      </c>
      <c r="C23" s="7" t="s">
        <v>10</v>
      </c>
      <c r="D23" s="7" t="s">
        <v>11</v>
      </c>
      <c r="E23" s="7" t="s">
        <v>12</v>
      </c>
      <c r="F23" s="7" t="s">
        <v>13</v>
      </c>
      <c r="G23" s="7" t="s">
        <v>14</v>
      </c>
      <c r="H23" s="7" t="s">
        <v>15</v>
      </c>
      <c r="I23" s="7" t="s">
        <v>16</v>
      </c>
    </row>
    <row r="24" spans="1:9" ht="43.5" thickBot="1">
      <c r="A24" s="412" t="s">
        <v>25</v>
      </c>
      <c r="B24" s="415" t="s">
        <v>18</v>
      </c>
      <c r="C24" s="4" t="s">
        <v>19</v>
      </c>
      <c r="D24" s="19">
        <v>107</v>
      </c>
      <c r="E24" s="20">
        <v>218</v>
      </c>
      <c r="F24" s="20">
        <v>14</v>
      </c>
      <c r="G24" s="20">
        <v>4</v>
      </c>
      <c r="H24" s="21">
        <v>0</v>
      </c>
      <c r="I24" s="20" t="s">
        <v>31</v>
      </c>
    </row>
    <row r="25" spans="1:9" ht="54.75" customHeight="1" thickBot="1">
      <c r="A25" s="413"/>
      <c r="B25" s="416"/>
      <c r="C25" s="401" t="s">
        <v>29</v>
      </c>
      <c r="D25" s="11">
        <v>67</v>
      </c>
      <c r="E25" s="9">
        <v>175</v>
      </c>
      <c r="F25" s="9">
        <v>39</v>
      </c>
      <c r="G25" s="9">
        <v>21</v>
      </c>
      <c r="H25" s="10">
        <v>0</v>
      </c>
      <c r="I25" s="29" t="s">
        <v>32</v>
      </c>
    </row>
    <row r="26" spans="1:9" ht="0.75" hidden="1" customHeight="1" thickBot="1">
      <c r="A26" s="413"/>
      <c r="B26" s="416"/>
      <c r="C26" s="402"/>
      <c r="D26" s="12"/>
      <c r="E26" s="12"/>
      <c r="F26" s="12"/>
      <c r="G26" s="12"/>
      <c r="H26" s="13"/>
      <c r="I26" s="14"/>
    </row>
    <row r="27" spans="1:9" ht="48.75" customHeight="1" thickBot="1">
      <c r="A27" s="413"/>
      <c r="B27" s="417"/>
      <c r="C27" s="15" t="s">
        <v>22</v>
      </c>
      <c r="D27" s="22">
        <v>32</v>
      </c>
      <c r="E27" s="22">
        <v>123</v>
      </c>
      <c r="F27" s="22">
        <v>38</v>
      </c>
      <c r="G27" s="22">
        <v>31</v>
      </c>
      <c r="H27" s="22">
        <v>0</v>
      </c>
      <c r="I27" s="22" t="s">
        <v>34</v>
      </c>
    </row>
    <row r="28" spans="1:9" ht="24.75" customHeight="1" thickBot="1">
      <c r="A28" s="414"/>
      <c r="B28" s="418"/>
      <c r="C28" s="2" t="s">
        <v>23</v>
      </c>
      <c r="D28" s="8">
        <f>SUM(D24:D27)</f>
        <v>206</v>
      </c>
      <c r="E28" s="8">
        <f>SUM(E24:E27)</f>
        <v>516</v>
      </c>
      <c r="F28" s="8">
        <f>SUM(F24:F27)</f>
        <v>91</v>
      </c>
      <c r="G28" s="8">
        <f>SUM(G24:G27)</f>
        <v>56</v>
      </c>
      <c r="H28" s="8">
        <f>SUM(H24:H27)</f>
        <v>0</v>
      </c>
      <c r="I28" s="8"/>
    </row>
    <row r="29" spans="1:9" ht="26.25" customHeight="1" thickBot="1">
      <c r="A29" s="403" t="s">
        <v>26</v>
      </c>
      <c r="B29" s="404"/>
      <c r="C29" s="405"/>
      <c r="D29" s="17">
        <v>3201</v>
      </c>
      <c r="E29" s="17">
        <v>23580</v>
      </c>
      <c r="F29" s="17">
        <v>422</v>
      </c>
      <c r="G29" s="17">
        <v>61</v>
      </c>
      <c r="H29" s="17">
        <v>0</v>
      </c>
      <c r="I29" s="17"/>
    </row>
    <row r="31" spans="1:9" ht="15.75" thickBot="1"/>
    <row r="32" spans="1:9" ht="69" customHeight="1" thickBot="1">
      <c r="A32" s="398" t="s">
        <v>30</v>
      </c>
      <c r="B32" s="399"/>
      <c r="C32" s="23" t="s">
        <v>27</v>
      </c>
      <c r="D32" s="23" t="s">
        <v>3</v>
      </c>
      <c r="E32" s="23" t="s">
        <v>13</v>
      </c>
      <c r="F32" s="23" t="s">
        <v>28</v>
      </c>
      <c r="G32" s="25" t="s">
        <v>15</v>
      </c>
      <c r="H32" s="398" t="s">
        <v>16</v>
      </c>
      <c r="I32" s="399"/>
    </row>
    <row r="33" spans="1:9" ht="42" customHeight="1" thickBot="1">
      <c r="A33" s="398" t="s">
        <v>26</v>
      </c>
      <c r="B33" s="399"/>
      <c r="C33" s="24">
        <f>D29+D17</f>
        <v>5091</v>
      </c>
      <c r="D33" s="24">
        <f>E29+E17</f>
        <v>32829</v>
      </c>
      <c r="E33" s="24">
        <f>F29+F17</f>
        <v>457</v>
      </c>
      <c r="F33" s="24">
        <f>G29+G17</f>
        <v>67</v>
      </c>
      <c r="G33" s="24">
        <f>H29+H17</f>
        <v>0</v>
      </c>
      <c r="H33" s="400"/>
      <c r="I33" s="399"/>
    </row>
    <row r="39" spans="1:9">
      <c r="E39" s="34">
        <v>2</v>
      </c>
    </row>
  </sheetData>
  <mergeCells count="25">
    <mergeCell ref="A17:C17"/>
    <mergeCell ref="A24:A28"/>
    <mergeCell ref="B24:B28"/>
    <mergeCell ref="A12:A16"/>
    <mergeCell ref="B12:B16"/>
    <mergeCell ref="A7:D7"/>
    <mergeCell ref="A8:D8"/>
    <mergeCell ref="A9:D9"/>
    <mergeCell ref="H13:H14"/>
    <mergeCell ref="I13:I14"/>
    <mergeCell ref="D13:D14"/>
    <mergeCell ref="E13:E14"/>
    <mergeCell ref="F13:F14"/>
    <mergeCell ref="G13:G14"/>
    <mergeCell ref="A1:I1"/>
    <mergeCell ref="A2:I2"/>
    <mergeCell ref="A4:F4"/>
    <mergeCell ref="A5:D5"/>
    <mergeCell ref="A6:D6"/>
    <mergeCell ref="H32:I32"/>
    <mergeCell ref="A32:B32"/>
    <mergeCell ref="H33:I33"/>
    <mergeCell ref="A33:B33"/>
    <mergeCell ref="C25:C26"/>
    <mergeCell ref="A29:C29"/>
  </mergeCells>
  <pageMargins left="0.7" right="0.7" top="0.75" bottom="0.75" header="0.3" footer="0.3"/>
  <pageSetup paperSize="9" orientation="landscape" horizontalDpi="4294967292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5"/>
  <sheetViews>
    <sheetView topLeftCell="A25" workbookViewId="0">
      <selection activeCell="D29" sqref="D29"/>
    </sheetView>
  </sheetViews>
  <sheetFormatPr defaultColWidth="14.140625" defaultRowHeight="15"/>
  <cols>
    <col min="2" max="2" width="11" customWidth="1"/>
    <col min="3" max="3" width="13.28515625" customWidth="1"/>
    <col min="6" max="6" width="13.4257812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70"/>
    </row>
    <row r="4" spans="1:12" ht="15.75">
      <c r="A4" s="408" t="s">
        <v>59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71">
        <f>D18+D29</f>
        <v>163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308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71">
        <f>F18+F29</f>
        <v>2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69"/>
      <c r="B10" s="69"/>
      <c r="C10" s="69"/>
      <c r="D10" s="69"/>
      <c r="E10" s="27"/>
      <c r="F10" s="35"/>
    </row>
    <row r="11" spans="1:12" ht="15.75">
      <c r="A11" s="69"/>
      <c r="B11" s="69"/>
      <c r="C11" s="69"/>
      <c r="D11" s="69"/>
      <c r="E11" s="27"/>
      <c r="F11" s="35"/>
    </row>
    <row r="12" spans="1:12" ht="19.5" thickBot="1">
      <c r="A12" s="70"/>
    </row>
    <row r="13" spans="1:12" ht="57.75" thickBot="1">
      <c r="A13" s="6" t="s">
        <v>8</v>
      </c>
      <c r="B13" s="68" t="s">
        <v>9</v>
      </c>
      <c r="C13" s="68" t="s">
        <v>10</v>
      </c>
      <c r="D13" s="68" t="s">
        <v>11</v>
      </c>
      <c r="E13" s="68" t="s">
        <v>12</v>
      </c>
      <c r="F13" s="68" t="s">
        <v>13</v>
      </c>
      <c r="G13" s="68" t="s">
        <v>14</v>
      </c>
      <c r="H13" s="68" t="s">
        <v>15</v>
      </c>
      <c r="I13" s="68" t="s">
        <v>16</v>
      </c>
    </row>
    <row r="14" spans="1:12" ht="29.25" thickBot="1">
      <c r="A14" s="419" t="s">
        <v>17</v>
      </c>
      <c r="B14" s="410" t="s">
        <v>56</v>
      </c>
      <c r="C14" s="41" t="s">
        <v>19</v>
      </c>
      <c r="D14" s="72">
        <v>1</v>
      </c>
      <c r="E14" s="72">
        <v>6</v>
      </c>
      <c r="F14" s="72">
        <v>0</v>
      </c>
      <c r="G14" s="72">
        <v>0</v>
      </c>
      <c r="H14" s="72">
        <v>0</v>
      </c>
      <c r="I14" s="72"/>
    </row>
    <row r="15" spans="1:12">
      <c r="A15" s="420"/>
      <c r="B15" s="425"/>
      <c r="C15" s="423" t="s">
        <v>29</v>
      </c>
      <c r="D15" s="426">
        <v>0</v>
      </c>
      <c r="E15" s="410">
        <v>0</v>
      </c>
      <c r="F15" s="410">
        <v>0</v>
      </c>
      <c r="G15" s="410">
        <v>0</v>
      </c>
      <c r="H15" s="410">
        <v>0</v>
      </c>
      <c r="I15" s="410"/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72">
        <v>0</v>
      </c>
      <c r="E17" s="72">
        <v>2</v>
      </c>
      <c r="F17" s="72">
        <v>2</v>
      </c>
      <c r="G17" s="72">
        <v>0</v>
      </c>
      <c r="H17" s="72">
        <v>0</v>
      </c>
      <c r="I17" s="72"/>
      <c r="K17">
        <f>D19</f>
        <v>1913</v>
      </c>
      <c r="L17">
        <f>E19</f>
        <v>9375</v>
      </c>
      <c r="M17">
        <f>F19</f>
        <v>39</v>
      </c>
      <c r="N17">
        <f>G19</f>
        <v>12</v>
      </c>
    </row>
    <row r="18" spans="1:14" ht="29.25" customHeight="1" thickBot="1">
      <c r="A18" s="421"/>
      <c r="B18" s="411"/>
      <c r="C18" s="2" t="s">
        <v>23</v>
      </c>
      <c r="D18" s="72">
        <f>SUM(D14:D17)</f>
        <v>1</v>
      </c>
      <c r="E18" s="72">
        <f>SUM(E14:E17)</f>
        <v>8</v>
      </c>
      <c r="F18" s="72">
        <f>SUM(F14:F17)</f>
        <v>2</v>
      </c>
      <c r="G18" s="72">
        <f>SUM(G14:G17)</f>
        <v>0</v>
      </c>
      <c r="H18" s="72">
        <f>SUM(H14:H17)</f>
        <v>0</v>
      </c>
      <c r="I18" s="72"/>
      <c r="K18">
        <v>0</v>
      </c>
      <c r="L18">
        <v>0</v>
      </c>
      <c r="M18">
        <v>0</v>
      </c>
      <c r="N18">
        <f>G18</f>
        <v>0</v>
      </c>
    </row>
    <row r="19" spans="1:14" ht="27" customHeight="1" thickBot="1">
      <c r="A19" s="403" t="s">
        <v>24</v>
      </c>
      <c r="B19" s="404"/>
      <c r="C19" s="405"/>
      <c r="D19" s="39">
        <v>1913</v>
      </c>
      <c r="E19" s="40">
        <v>9375</v>
      </c>
      <c r="F19" s="40">
        <v>39</v>
      </c>
      <c r="G19" s="40">
        <v>12</v>
      </c>
      <c r="H19" s="40">
        <v>0</v>
      </c>
      <c r="I19" s="17"/>
      <c r="K19">
        <f>SUM(K17:K18)</f>
        <v>1913</v>
      </c>
      <c r="L19">
        <f>SUM(L17:L18)</f>
        <v>9375</v>
      </c>
      <c r="M19">
        <f>SUM(M17:M18)</f>
        <v>39</v>
      </c>
      <c r="N19">
        <f>SUM(N17:N18)</f>
        <v>12</v>
      </c>
    </row>
    <row r="20" spans="1:14" ht="27.75" customHeight="1"/>
    <row r="21" spans="1:14" ht="24" customHeight="1">
      <c r="E21" t="s">
        <v>36</v>
      </c>
      <c r="I21" t="s">
        <v>51</v>
      </c>
    </row>
    <row r="22" spans="1:14" ht="30.75" customHeight="1"/>
    <row r="23" spans="1:14" ht="12.75" customHeight="1" thickBot="1">
      <c r="E23" s="56">
        <v>1</v>
      </c>
    </row>
    <row r="24" spans="1:14" ht="57.75" thickBot="1">
      <c r="A24" s="6" t="s">
        <v>8</v>
      </c>
      <c r="B24" s="68" t="s">
        <v>9</v>
      </c>
      <c r="C24" s="68" t="s">
        <v>10</v>
      </c>
      <c r="D24" s="68" t="s">
        <v>11</v>
      </c>
      <c r="E24" s="68" t="s">
        <v>12</v>
      </c>
      <c r="F24" s="68" t="s">
        <v>13</v>
      </c>
      <c r="G24" s="68" t="s">
        <v>14</v>
      </c>
      <c r="H24" s="68" t="s">
        <v>15</v>
      </c>
      <c r="I24" s="68" t="s">
        <v>16</v>
      </c>
    </row>
    <row r="25" spans="1:14" ht="36.75" customHeight="1" thickBot="1">
      <c r="A25" s="412" t="s">
        <v>25</v>
      </c>
      <c r="B25" s="410" t="s">
        <v>56</v>
      </c>
      <c r="C25" s="4" t="s">
        <v>19</v>
      </c>
      <c r="D25" s="19">
        <v>66</v>
      </c>
      <c r="E25" s="20">
        <v>117</v>
      </c>
      <c r="F25" s="20">
        <v>0</v>
      </c>
      <c r="G25" s="20">
        <v>0</v>
      </c>
      <c r="H25" s="20">
        <v>0</v>
      </c>
      <c r="I25" s="20"/>
    </row>
    <row r="26" spans="1:14" ht="36.75" customHeight="1" thickBot="1">
      <c r="A26" s="413"/>
      <c r="B26" s="425"/>
      <c r="C26" s="401" t="s">
        <v>29</v>
      </c>
      <c r="D26" s="11">
        <v>53</v>
      </c>
      <c r="E26" s="11">
        <v>100</v>
      </c>
      <c r="F26" s="11">
        <v>0</v>
      </c>
      <c r="G26" s="11">
        <v>0</v>
      </c>
      <c r="H26" s="11">
        <v>0</v>
      </c>
      <c r="I26" s="29"/>
      <c r="K26">
        <f>D30</f>
        <v>4158</v>
      </c>
      <c r="L26">
        <f>E30</f>
        <v>25530</v>
      </c>
      <c r="M26">
        <f>F30</f>
        <v>434</v>
      </c>
      <c r="N26">
        <f>G30</f>
        <v>117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43</v>
      </c>
      <c r="E28" s="22">
        <v>83</v>
      </c>
      <c r="F28" s="22">
        <v>0</v>
      </c>
      <c r="G28" s="22">
        <v>0</v>
      </c>
      <c r="H28" s="22">
        <v>0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37.5" customHeight="1" thickBot="1">
      <c r="A29" s="414"/>
      <c r="B29" s="411"/>
      <c r="C29" s="2" t="s">
        <v>23</v>
      </c>
      <c r="D29" s="8">
        <f>SUM(D25:D28)</f>
        <v>162</v>
      </c>
      <c r="E29" s="8">
        <f>SUM(E25:E28)</f>
        <v>300</v>
      </c>
      <c r="F29" s="8">
        <f>SUM(F25:F28)</f>
        <v>0</v>
      </c>
      <c r="G29" s="8">
        <f>SUM(G25:G28)</f>
        <v>0</v>
      </c>
      <c r="H29" s="8">
        <f>SUM(H25:H28)</f>
        <v>0</v>
      </c>
      <c r="I29" s="8"/>
      <c r="K29">
        <f>SUM(K26:K28)</f>
        <v>4158</v>
      </c>
      <c r="L29">
        <f>SUM(L26:L28)</f>
        <v>25530</v>
      </c>
      <c r="M29">
        <f>SUM(M26:M28)</f>
        <v>434</v>
      </c>
      <c r="N29">
        <f>SUM(N26:N28)</f>
        <v>117</v>
      </c>
    </row>
    <row r="30" spans="1:14" ht="26.25" customHeight="1" thickBot="1">
      <c r="A30" s="403" t="s">
        <v>26</v>
      </c>
      <c r="B30" s="404"/>
      <c r="C30" s="405"/>
      <c r="D30" s="17">
        <v>4158</v>
      </c>
      <c r="E30" s="17">
        <v>25530</v>
      </c>
      <c r="F30" s="17">
        <v>434</v>
      </c>
      <c r="G30" s="17">
        <v>117</v>
      </c>
      <c r="H30" s="17"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6.75" customHeight="1" thickBot="1">
      <c r="A34" s="398" t="s">
        <v>26</v>
      </c>
      <c r="B34" s="399"/>
      <c r="C34" s="24">
        <f>D30+D19</f>
        <v>6071</v>
      </c>
      <c r="D34" s="24">
        <f>E30+E19</f>
        <v>34905</v>
      </c>
      <c r="E34" s="24">
        <f>F30+F19</f>
        <v>473</v>
      </c>
      <c r="F34" s="24">
        <f>G30+G19</f>
        <v>129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34:B34"/>
    <mergeCell ref="H34:I34"/>
    <mergeCell ref="A25:A29"/>
    <mergeCell ref="B25:B29"/>
    <mergeCell ref="C26:C27"/>
    <mergeCell ref="A30:C30"/>
    <mergeCell ref="A33:B33"/>
    <mergeCell ref="H33:I33"/>
    <mergeCell ref="E15:E16"/>
    <mergeCell ref="F15:F16"/>
    <mergeCell ref="G15:G16"/>
    <mergeCell ref="H15:H16"/>
    <mergeCell ref="I15:I16"/>
    <mergeCell ref="A19:C19"/>
    <mergeCell ref="A8:D8"/>
    <mergeCell ref="A9:D9"/>
    <mergeCell ref="A14:A18"/>
    <mergeCell ref="B14:B18"/>
    <mergeCell ref="C15:C16"/>
    <mergeCell ref="D15:D16"/>
    <mergeCell ref="A7:D7"/>
    <mergeCell ref="A1:I1"/>
    <mergeCell ref="A2:I2"/>
    <mergeCell ref="A4:F4"/>
    <mergeCell ref="A5:D5"/>
    <mergeCell ref="A6:D6"/>
  </mergeCells>
  <pageMargins left="0.7" right="0.7" top="0.75" bottom="0.75" header="0.3" footer="0.3"/>
  <pageSetup paperSize="9" orientation="landscape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5"/>
  <sheetViews>
    <sheetView topLeftCell="A13" workbookViewId="0">
      <selection activeCell="A13" sqref="A1:XFD1048576"/>
    </sheetView>
  </sheetViews>
  <sheetFormatPr defaultColWidth="14.140625" defaultRowHeight="15"/>
  <cols>
    <col min="2" max="2" width="11" customWidth="1"/>
    <col min="3" max="3" width="13.28515625" customWidth="1"/>
    <col min="6" max="6" width="13.4257812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74"/>
    </row>
    <row r="4" spans="1:12" ht="15.75">
      <c r="A4" s="408" t="s">
        <v>61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75">
        <f>D18+D29</f>
        <v>168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350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75">
        <f>F18+F29</f>
        <v>27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76"/>
      <c r="B10" s="76"/>
      <c r="C10" s="76"/>
      <c r="D10" s="76"/>
      <c r="E10" s="27"/>
      <c r="F10" s="35"/>
    </row>
    <row r="11" spans="1:12" ht="15.75">
      <c r="A11" s="76"/>
      <c r="B11" s="76"/>
      <c r="C11" s="76"/>
      <c r="D11" s="76"/>
      <c r="E11" s="27"/>
      <c r="F11" s="35"/>
    </row>
    <row r="12" spans="1:12" ht="19.5" thickBot="1">
      <c r="A12" s="74"/>
    </row>
    <row r="13" spans="1:12" ht="57.75" thickBot="1">
      <c r="A13" s="6" t="s">
        <v>8</v>
      </c>
      <c r="B13" s="73" t="s">
        <v>9</v>
      </c>
      <c r="C13" s="73" t="s">
        <v>10</v>
      </c>
      <c r="D13" s="73" t="s">
        <v>11</v>
      </c>
      <c r="E13" s="73" t="s">
        <v>12</v>
      </c>
      <c r="F13" s="73" t="s">
        <v>13</v>
      </c>
      <c r="G13" s="73" t="s">
        <v>14</v>
      </c>
      <c r="H13" s="73" t="s">
        <v>15</v>
      </c>
      <c r="I13" s="73" t="s">
        <v>16</v>
      </c>
    </row>
    <row r="14" spans="1:12" ht="29.25" thickBot="1">
      <c r="A14" s="419" t="s">
        <v>17</v>
      </c>
      <c r="B14" s="410" t="s">
        <v>60</v>
      </c>
      <c r="C14" s="41" t="s">
        <v>19</v>
      </c>
      <c r="D14" s="77">
        <v>0</v>
      </c>
      <c r="E14" s="77">
        <v>3</v>
      </c>
      <c r="F14" s="77">
        <v>3</v>
      </c>
      <c r="G14" s="77">
        <v>0</v>
      </c>
      <c r="H14" s="77">
        <v>0</v>
      </c>
      <c r="I14" s="77"/>
    </row>
    <row r="15" spans="1:12">
      <c r="A15" s="420"/>
      <c r="B15" s="425"/>
      <c r="C15" s="423" t="s">
        <v>29</v>
      </c>
      <c r="D15" s="426">
        <v>2</v>
      </c>
      <c r="E15" s="410">
        <v>4</v>
      </c>
      <c r="F15" s="410">
        <v>0</v>
      </c>
      <c r="G15" s="410">
        <v>0</v>
      </c>
      <c r="H15" s="410">
        <v>0</v>
      </c>
      <c r="I15" s="410"/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/>
      <c r="K17">
        <f>D19</f>
        <v>1915</v>
      </c>
      <c r="L17">
        <f>E19</f>
        <v>9382</v>
      </c>
      <c r="M17">
        <f>F19</f>
        <v>42</v>
      </c>
      <c r="N17">
        <f>G19</f>
        <v>12</v>
      </c>
    </row>
    <row r="18" spans="1:14" ht="29.25" customHeight="1" thickBot="1">
      <c r="A18" s="421"/>
      <c r="B18" s="411"/>
      <c r="C18" s="2" t="s">
        <v>23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/>
      <c r="K18">
        <v>2</v>
      </c>
      <c r="L18">
        <v>4</v>
      </c>
      <c r="M18">
        <v>0</v>
      </c>
      <c r="N18">
        <f>G18</f>
        <v>0</v>
      </c>
    </row>
    <row r="19" spans="1:14" ht="27" customHeight="1" thickBot="1">
      <c r="A19" s="403" t="s">
        <v>24</v>
      </c>
      <c r="B19" s="404"/>
      <c r="C19" s="405"/>
      <c r="D19" s="39">
        <v>1915</v>
      </c>
      <c r="E19" s="40">
        <v>9382</v>
      </c>
      <c r="F19" s="40">
        <v>42</v>
      </c>
      <c r="G19" s="40">
        <v>12</v>
      </c>
      <c r="H19" s="40">
        <v>0</v>
      </c>
      <c r="I19" s="17"/>
      <c r="K19">
        <f>SUM(K17:K18)</f>
        <v>1917</v>
      </c>
      <c r="L19">
        <f>SUM(L17:L18)</f>
        <v>9386</v>
      </c>
      <c r="M19">
        <f>SUM(M17:M18)</f>
        <v>42</v>
      </c>
      <c r="N19">
        <f>SUM(N17:N18)</f>
        <v>12</v>
      </c>
    </row>
    <row r="20" spans="1:14" ht="27.75" customHeight="1"/>
    <row r="21" spans="1:14" ht="24" customHeight="1">
      <c r="E21" t="s">
        <v>36</v>
      </c>
      <c r="I21" t="s">
        <v>51</v>
      </c>
    </row>
    <row r="22" spans="1:14" ht="30.75" customHeight="1"/>
    <row r="23" spans="1:14" ht="12.75" customHeight="1" thickBot="1">
      <c r="E23" s="56">
        <v>1</v>
      </c>
    </row>
    <row r="24" spans="1:14" ht="57.75" thickBot="1">
      <c r="A24" s="6" t="s">
        <v>8</v>
      </c>
      <c r="B24" s="73" t="s">
        <v>9</v>
      </c>
      <c r="C24" s="73" t="s">
        <v>10</v>
      </c>
      <c r="D24" s="73" t="s">
        <v>11</v>
      </c>
      <c r="E24" s="73" t="s">
        <v>12</v>
      </c>
      <c r="F24" s="73" t="s">
        <v>13</v>
      </c>
      <c r="G24" s="73" t="s">
        <v>14</v>
      </c>
      <c r="H24" s="73" t="s">
        <v>15</v>
      </c>
      <c r="I24" s="73" t="s">
        <v>16</v>
      </c>
    </row>
    <row r="25" spans="1:14" ht="36.75" customHeight="1" thickBot="1">
      <c r="A25" s="412" t="s">
        <v>25</v>
      </c>
      <c r="B25" s="410" t="s">
        <v>60</v>
      </c>
      <c r="C25" s="4" t="s">
        <v>19</v>
      </c>
      <c r="D25" s="19">
        <v>84</v>
      </c>
      <c r="E25" s="20">
        <v>187</v>
      </c>
      <c r="F25" s="20">
        <v>27</v>
      </c>
      <c r="G25" s="20">
        <v>0</v>
      </c>
      <c r="H25" s="20">
        <v>0</v>
      </c>
      <c r="I25" s="20"/>
    </row>
    <row r="26" spans="1:14" ht="36.75" customHeight="1" thickBot="1">
      <c r="A26" s="413"/>
      <c r="B26" s="425"/>
      <c r="C26" s="401" t="s">
        <v>29</v>
      </c>
      <c r="D26" s="11">
        <v>36</v>
      </c>
      <c r="E26" s="11">
        <v>74</v>
      </c>
      <c r="F26" s="11">
        <v>0</v>
      </c>
      <c r="G26" s="11">
        <v>0</v>
      </c>
      <c r="H26" s="11">
        <v>0</v>
      </c>
      <c r="I26" s="29"/>
      <c r="K26">
        <f>D30</f>
        <v>4326</v>
      </c>
      <c r="L26">
        <f>E30</f>
        <v>25880</v>
      </c>
      <c r="M26">
        <f>F30</f>
        <v>461</v>
      </c>
      <c r="N26">
        <f>G30</f>
        <v>117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48</v>
      </c>
      <c r="E28" s="22">
        <v>89</v>
      </c>
      <c r="F28" s="22">
        <v>0</v>
      </c>
      <c r="G28" s="22">
        <v>0</v>
      </c>
      <c r="H28" s="22">
        <v>0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37.5" customHeight="1" thickBot="1">
      <c r="A29" s="414"/>
      <c r="B29" s="411"/>
      <c r="C29" s="2" t="s">
        <v>23</v>
      </c>
      <c r="D29" s="8">
        <f>SUM(D25:D28)</f>
        <v>168</v>
      </c>
      <c r="E29" s="8">
        <f>SUM(E25:E28)</f>
        <v>350</v>
      </c>
      <c r="F29" s="8">
        <f>SUM(F25:F28)</f>
        <v>27</v>
      </c>
      <c r="G29" s="8">
        <f>SUM(G25:G28)</f>
        <v>0</v>
      </c>
      <c r="H29" s="8">
        <f>SUM(H25:H28)</f>
        <v>0</v>
      </c>
      <c r="I29" s="8"/>
      <c r="K29">
        <f>SUM(K26:K28)</f>
        <v>4326</v>
      </c>
      <c r="L29">
        <f>SUM(L26:L28)</f>
        <v>25880</v>
      </c>
      <c r="M29">
        <f>SUM(M26:M28)</f>
        <v>461</v>
      </c>
      <c r="N29">
        <f>SUM(N26:N28)</f>
        <v>117</v>
      </c>
    </row>
    <row r="30" spans="1:14" ht="26.25" customHeight="1" thickBot="1">
      <c r="A30" s="403" t="s">
        <v>26</v>
      </c>
      <c r="B30" s="404"/>
      <c r="C30" s="405"/>
      <c r="D30" s="17">
        <v>4326</v>
      </c>
      <c r="E30" s="17">
        <v>25880</v>
      </c>
      <c r="F30" s="17">
        <v>461</v>
      </c>
      <c r="G30" s="17">
        <v>117</v>
      </c>
      <c r="H30" s="17"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0.75" customHeight="1" thickBot="1">
      <c r="A34" s="398" t="s">
        <v>26</v>
      </c>
      <c r="B34" s="399"/>
      <c r="C34" s="24">
        <f>D30+D19</f>
        <v>6241</v>
      </c>
      <c r="D34" s="24">
        <f>E30+E19</f>
        <v>35262</v>
      </c>
      <c r="E34" s="24">
        <f>F30+F19</f>
        <v>503</v>
      </c>
      <c r="F34" s="24">
        <f>G30+G19</f>
        <v>129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7:D7"/>
    <mergeCell ref="A1:I1"/>
    <mergeCell ref="A2:I2"/>
    <mergeCell ref="A4:F4"/>
    <mergeCell ref="A5:D5"/>
    <mergeCell ref="A6:D6"/>
    <mergeCell ref="A19:C19"/>
    <mergeCell ref="A8:D8"/>
    <mergeCell ref="A9:D9"/>
    <mergeCell ref="A14:A18"/>
    <mergeCell ref="B14:B18"/>
    <mergeCell ref="C15:C16"/>
    <mergeCell ref="D15:D16"/>
    <mergeCell ref="E15:E16"/>
    <mergeCell ref="F15:F16"/>
    <mergeCell ref="G15:G16"/>
    <mergeCell ref="H15:H16"/>
    <mergeCell ref="I15:I16"/>
    <mergeCell ref="A34:B34"/>
    <mergeCell ref="H34:I34"/>
    <mergeCell ref="A25:A29"/>
    <mergeCell ref="B25:B29"/>
    <mergeCell ref="C26:C27"/>
    <mergeCell ref="A30:C30"/>
    <mergeCell ref="A33:B33"/>
    <mergeCell ref="H33:I33"/>
  </mergeCells>
  <pageMargins left="0.7" right="0.7" top="0.75" bottom="0.75" header="0.3" footer="0.3"/>
  <pageSetup paperSize="9" orientation="landscape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5"/>
  <sheetViews>
    <sheetView topLeftCell="A22" workbookViewId="0">
      <selection activeCell="M28" sqref="M28"/>
    </sheetView>
  </sheetViews>
  <sheetFormatPr defaultColWidth="14.140625" defaultRowHeight="15"/>
  <cols>
    <col min="2" max="2" width="11" customWidth="1"/>
    <col min="3" max="3" width="13.28515625" customWidth="1"/>
    <col min="6" max="6" width="13.4257812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80"/>
    </row>
    <row r="4" spans="1:12" ht="15.75">
      <c r="A4" s="408" t="s">
        <v>64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81">
        <f>D18+D29</f>
        <v>177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314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81">
        <f>F18+F29</f>
        <v>11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1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79"/>
      <c r="B10" s="79"/>
      <c r="C10" s="79"/>
      <c r="D10" s="79"/>
      <c r="E10" s="27"/>
      <c r="F10" s="35"/>
    </row>
    <row r="11" spans="1:12" ht="15.75">
      <c r="A11" s="79"/>
      <c r="B11" s="79"/>
      <c r="C11" s="79"/>
      <c r="D11" s="79"/>
      <c r="E11" s="27"/>
      <c r="F11" s="35"/>
    </row>
    <row r="12" spans="1:12" ht="19.5" thickBot="1">
      <c r="A12" s="80"/>
    </row>
    <row r="13" spans="1:12" ht="57.75" thickBot="1">
      <c r="A13" s="6" t="s">
        <v>8</v>
      </c>
      <c r="B13" s="78" t="s">
        <v>9</v>
      </c>
      <c r="C13" s="78" t="s">
        <v>10</v>
      </c>
      <c r="D13" s="78" t="s">
        <v>11</v>
      </c>
      <c r="E13" s="78" t="s">
        <v>12</v>
      </c>
      <c r="F13" s="78" t="s">
        <v>13</v>
      </c>
      <c r="G13" s="78" t="s">
        <v>14</v>
      </c>
      <c r="H13" s="78" t="s">
        <v>15</v>
      </c>
      <c r="I13" s="78" t="s">
        <v>16</v>
      </c>
    </row>
    <row r="14" spans="1:12" ht="29.25" thickBot="1">
      <c r="A14" s="419" t="s">
        <v>17</v>
      </c>
      <c r="B14" s="410" t="s">
        <v>62</v>
      </c>
      <c r="C14" s="41" t="s">
        <v>19</v>
      </c>
      <c r="D14" s="82">
        <v>2</v>
      </c>
      <c r="E14" s="82">
        <v>3</v>
      </c>
      <c r="F14" s="82">
        <v>0</v>
      </c>
      <c r="G14" s="82">
        <v>0</v>
      </c>
      <c r="H14" s="82">
        <v>0</v>
      </c>
      <c r="I14" s="82"/>
    </row>
    <row r="15" spans="1:12">
      <c r="A15" s="420"/>
      <c r="B15" s="425"/>
      <c r="C15" s="423" t="s">
        <v>29</v>
      </c>
      <c r="D15" s="426">
        <v>1</v>
      </c>
      <c r="E15" s="410">
        <v>3</v>
      </c>
      <c r="F15" s="410">
        <v>0</v>
      </c>
      <c r="G15" s="410">
        <v>0</v>
      </c>
      <c r="H15" s="410">
        <v>0</v>
      </c>
      <c r="I15" s="410"/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82">
        <v>1</v>
      </c>
      <c r="E17" s="82">
        <v>1</v>
      </c>
      <c r="F17" s="82">
        <v>0</v>
      </c>
      <c r="G17" s="82">
        <v>0</v>
      </c>
      <c r="H17" s="82">
        <v>0</v>
      </c>
      <c r="I17" s="82"/>
      <c r="K17">
        <f>D19</f>
        <v>1919</v>
      </c>
      <c r="L17">
        <f>E19</f>
        <v>9389</v>
      </c>
      <c r="M17">
        <f>F19</f>
        <v>42</v>
      </c>
      <c r="N17">
        <f>G19</f>
        <v>12</v>
      </c>
    </row>
    <row r="18" spans="1:14" ht="29.25" customHeight="1" thickBot="1">
      <c r="A18" s="421"/>
      <c r="B18" s="411"/>
      <c r="C18" s="2" t="s">
        <v>23</v>
      </c>
      <c r="D18" s="82">
        <f>SUM(D14:D17)</f>
        <v>4</v>
      </c>
      <c r="E18" s="83">
        <f>SUM(E14:E17)</f>
        <v>7</v>
      </c>
      <c r="F18" s="83">
        <f>SUM(F14:F17)</f>
        <v>0</v>
      </c>
      <c r="G18" s="83">
        <f>SUM(G14:G17)</f>
        <v>0</v>
      </c>
      <c r="H18" s="83">
        <f>SUM(H14:H17)</f>
        <v>0</v>
      </c>
      <c r="I18" s="82"/>
      <c r="K18">
        <v>0</v>
      </c>
      <c r="L18">
        <v>0</v>
      </c>
      <c r="M18">
        <v>0</v>
      </c>
      <c r="N18">
        <f>G18</f>
        <v>0</v>
      </c>
    </row>
    <row r="19" spans="1:14" ht="27" customHeight="1" thickBot="1">
      <c r="A19" s="403" t="s">
        <v>24</v>
      </c>
      <c r="B19" s="404"/>
      <c r="C19" s="405"/>
      <c r="D19" s="39">
        <v>1919</v>
      </c>
      <c r="E19" s="40">
        <v>9389</v>
      </c>
      <c r="F19" s="40">
        <v>42</v>
      </c>
      <c r="G19" s="40">
        <v>12</v>
      </c>
      <c r="H19" s="40">
        <v>0</v>
      </c>
      <c r="I19" s="17"/>
      <c r="K19">
        <f>SUM(K17:K18)</f>
        <v>1919</v>
      </c>
      <c r="L19">
        <f>SUM(L17:L18)</f>
        <v>9389</v>
      </c>
      <c r="M19">
        <f>SUM(M17:M18)</f>
        <v>42</v>
      </c>
      <c r="N19">
        <f>SUM(N17:N18)</f>
        <v>12</v>
      </c>
    </row>
    <row r="20" spans="1:14" ht="27.75" customHeight="1"/>
    <row r="21" spans="1:14" ht="24" customHeight="1">
      <c r="E21" t="s">
        <v>36</v>
      </c>
      <c r="I21" t="s">
        <v>51</v>
      </c>
    </row>
    <row r="22" spans="1:14" ht="30.75" customHeight="1"/>
    <row r="23" spans="1:14" ht="12.75" customHeight="1" thickBot="1">
      <c r="E23" s="56">
        <v>1</v>
      </c>
    </row>
    <row r="24" spans="1:14" ht="57.75" thickBot="1">
      <c r="A24" s="6" t="s">
        <v>8</v>
      </c>
      <c r="B24" s="78" t="s">
        <v>9</v>
      </c>
      <c r="C24" s="78" t="s">
        <v>10</v>
      </c>
      <c r="D24" s="78" t="s">
        <v>11</v>
      </c>
      <c r="E24" s="78" t="s">
        <v>12</v>
      </c>
      <c r="F24" s="78" t="s">
        <v>13</v>
      </c>
      <c r="G24" s="78" t="s">
        <v>14</v>
      </c>
      <c r="H24" s="78" t="s">
        <v>15</v>
      </c>
      <c r="I24" s="78" t="s">
        <v>16</v>
      </c>
    </row>
    <row r="25" spans="1:14" ht="36.75" customHeight="1" thickBot="1">
      <c r="A25" s="412" t="s">
        <v>25</v>
      </c>
      <c r="B25" s="410" t="s">
        <v>62</v>
      </c>
      <c r="C25" s="4" t="s">
        <v>19</v>
      </c>
      <c r="D25" s="19">
        <v>71</v>
      </c>
      <c r="E25" s="20">
        <v>119</v>
      </c>
      <c r="F25" s="20">
        <v>9</v>
      </c>
      <c r="G25" s="20">
        <v>1</v>
      </c>
      <c r="H25" s="20">
        <v>0</v>
      </c>
      <c r="I25" s="20" t="s">
        <v>63</v>
      </c>
    </row>
    <row r="26" spans="1:14" ht="36.75" customHeight="1" thickBot="1">
      <c r="A26" s="413"/>
      <c r="B26" s="425"/>
      <c r="C26" s="401" t="s">
        <v>29</v>
      </c>
      <c r="D26" s="11">
        <v>60</v>
      </c>
      <c r="E26" s="11">
        <v>108</v>
      </c>
      <c r="F26" s="11">
        <v>0</v>
      </c>
      <c r="G26" s="11">
        <v>0</v>
      </c>
      <c r="H26" s="11">
        <v>0</v>
      </c>
      <c r="I26" s="29"/>
      <c r="K26">
        <f>D30</f>
        <v>4499</v>
      </c>
      <c r="L26">
        <f>E30</f>
        <v>26267</v>
      </c>
      <c r="M26">
        <f>F30</f>
        <v>472</v>
      </c>
      <c r="N26">
        <f>G30</f>
        <v>118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42</v>
      </c>
      <c r="E28" s="22">
        <v>80</v>
      </c>
      <c r="F28" s="22">
        <v>2</v>
      </c>
      <c r="G28" s="22">
        <v>0</v>
      </c>
      <c r="H28" s="22">
        <v>0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37.5" customHeight="1" thickBot="1">
      <c r="A29" s="414"/>
      <c r="B29" s="411"/>
      <c r="C29" s="2" t="s">
        <v>23</v>
      </c>
      <c r="D29" s="8">
        <f>SUM(D25:D28)</f>
        <v>173</v>
      </c>
      <c r="E29" s="8">
        <f>SUM(E25:E28)</f>
        <v>307</v>
      </c>
      <c r="F29" s="8">
        <f>SUM(F25:F28)</f>
        <v>11</v>
      </c>
      <c r="G29" s="8">
        <f>SUM(G25:G28)</f>
        <v>1</v>
      </c>
      <c r="H29" s="8">
        <f>SUM(H25:H28)</f>
        <v>0</v>
      </c>
      <c r="I29" s="8"/>
      <c r="K29">
        <f>SUM(K26:K28)</f>
        <v>4499</v>
      </c>
      <c r="L29">
        <f>SUM(L26:L28)</f>
        <v>26267</v>
      </c>
      <c r="M29">
        <f>SUM(M26:M28)</f>
        <v>472</v>
      </c>
      <c r="N29">
        <f>SUM(N26:N28)</f>
        <v>118</v>
      </c>
    </row>
    <row r="30" spans="1:14" ht="26.25" customHeight="1" thickBot="1">
      <c r="A30" s="403" t="s">
        <v>26</v>
      </c>
      <c r="B30" s="404"/>
      <c r="C30" s="405"/>
      <c r="D30" s="17">
        <v>4499</v>
      </c>
      <c r="E30" s="17">
        <v>26267</v>
      </c>
      <c r="F30" s="17">
        <v>472</v>
      </c>
      <c r="G30" s="17">
        <v>118</v>
      </c>
      <c r="H30" s="17"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29.25" customHeight="1" thickBot="1">
      <c r="A34" s="398" t="s">
        <v>26</v>
      </c>
      <c r="B34" s="399"/>
      <c r="C34" s="24">
        <f>D30+D19</f>
        <v>6418</v>
      </c>
      <c r="D34" s="24">
        <f>E30+E19</f>
        <v>35656</v>
      </c>
      <c r="E34" s="24">
        <f>F30+F19</f>
        <v>514</v>
      </c>
      <c r="F34" s="24">
        <f>G30+G19</f>
        <v>130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34:B34"/>
    <mergeCell ref="H34:I34"/>
    <mergeCell ref="A25:A29"/>
    <mergeCell ref="B25:B29"/>
    <mergeCell ref="C26:C27"/>
    <mergeCell ref="A30:C30"/>
    <mergeCell ref="A33:B33"/>
    <mergeCell ref="H33:I33"/>
    <mergeCell ref="E15:E16"/>
    <mergeCell ref="F15:F16"/>
    <mergeCell ref="G15:G16"/>
    <mergeCell ref="H15:H16"/>
    <mergeCell ref="I15:I16"/>
    <mergeCell ref="A19:C19"/>
    <mergeCell ref="A8:D8"/>
    <mergeCell ref="A9:D9"/>
    <mergeCell ref="A14:A18"/>
    <mergeCell ref="B14:B18"/>
    <mergeCell ref="C15:C16"/>
    <mergeCell ref="D15:D16"/>
    <mergeCell ref="A7:D7"/>
    <mergeCell ref="A1:I1"/>
    <mergeCell ref="A2:I2"/>
    <mergeCell ref="A4:F4"/>
    <mergeCell ref="A5:D5"/>
    <mergeCell ref="A6:D6"/>
  </mergeCells>
  <pageMargins left="0.7" right="0.7" top="0.75" bottom="0.75" header="0.3" footer="0.3"/>
  <pageSetup paperSize="9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sqref="A1:XFD1048576"/>
    </sheetView>
  </sheetViews>
  <sheetFormatPr defaultColWidth="14.140625" defaultRowHeight="15"/>
  <cols>
    <col min="2" max="2" width="11" customWidth="1"/>
    <col min="3" max="3" width="13.28515625" customWidth="1"/>
    <col min="6" max="6" width="13.4257812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85"/>
    </row>
    <row r="4" spans="1:12" ht="15.75">
      <c r="A4" s="408" t="s">
        <v>66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86">
        <f>D18+D29</f>
        <v>140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255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86">
        <f>F18+F29</f>
        <v>0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87"/>
      <c r="B10" s="87"/>
      <c r="C10" s="87"/>
      <c r="D10" s="87"/>
      <c r="E10" s="27"/>
      <c r="F10" s="35"/>
    </row>
    <row r="11" spans="1:12" ht="15.75">
      <c r="A11" s="87"/>
      <c r="B11" s="87"/>
      <c r="C11" s="87"/>
      <c r="D11" s="87"/>
      <c r="E11" s="27"/>
      <c r="F11" s="35"/>
    </row>
    <row r="12" spans="1:12" ht="19.5" thickBot="1">
      <c r="A12" s="85"/>
    </row>
    <row r="13" spans="1:12" ht="57.75" thickBot="1">
      <c r="A13" s="6" t="s">
        <v>8</v>
      </c>
      <c r="B13" s="84" t="s">
        <v>9</v>
      </c>
      <c r="C13" s="84" t="s">
        <v>10</v>
      </c>
      <c r="D13" s="84" t="s">
        <v>11</v>
      </c>
      <c r="E13" s="84" t="s">
        <v>12</v>
      </c>
      <c r="F13" s="84" t="s">
        <v>13</v>
      </c>
      <c r="G13" s="84" t="s">
        <v>14</v>
      </c>
      <c r="H13" s="84" t="s">
        <v>15</v>
      </c>
      <c r="I13" s="84" t="s">
        <v>16</v>
      </c>
    </row>
    <row r="14" spans="1:12" ht="29.25" thickBot="1">
      <c r="A14" s="419" t="s">
        <v>17</v>
      </c>
      <c r="B14" s="410" t="s">
        <v>65</v>
      </c>
      <c r="C14" s="41" t="s">
        <v>19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/>
    </row>
    <row r="15" spans="1:12">
      <c r="A15" s="420"/>
      <c r="B15" s="425"/>
      <c r="C15" s="423" t="s">
        <v>29</v>
      </c>
      <c r="D15" s="426">
        <v>0</v>
      </c>
      <c r="E15" s="410">
        <v>0</v>
      </c>
      <c r="F15" s="410">
        <v>0</v>
      </c>
      <c r="G15" s="410">
        <v>0</v>
      </c>
      <c r="H15" s="410">
        <v>0</v>
      </c>
      <c r="I15" s="410"/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/>
      <c r="K17">
        <f>D19</f>
        <v>1919</v>
      </c>
      <c r="L17">
        <f>E19</f>
        <v>9389</v>
      </c>
      <c r="M17">
        <f>F19</f>
        <v>42</v>
      </c>
      <c r="N17">
        <f>G19</f>
        <v>12</v>
      </c>
    </row>
    <row r="18" spans="1:14" ht="29.25" customHeight="1" thickBot="1">
      <c r="A18" s="421"/>
      <c r="B18" s="411"/>
      <c r="C18" s="2" t="s">
        <v>23</v>
      </c>
      <c r="D18" s="88">
        <f>SUM(D14:D17)</f>
        <v>0</v>
      </c>
      <c r="E18" s="88">
        <f>SUM(E14:E17)</f>
        <v>0</v>
      </c>
      <c r="F18" s="88">
        <f>SUM(F14:F17)</f>
        <v>0</v>
      </c>
      <c r="G18" s="88">
        <f>SUM(G14:G17)</f>
        <v>0</v>
      </c>
      <c r="H18" s="88">
        <f>SUM(H14:H17)</f>
        <v>0</v>
      </c>
      <c r="I18" s="88"/>
      <c r="K18">
        <v>0</v>
      </c>
      <c r="L18">
        <v>0</v>
      </c>
      <c r="M18">
        <v>0</v>
      </c>
      <c r="N18">
        <f>G18</f>
        <v>0</v>
      </c>
    </row>
    <row r="19" spans="1:14" ht="27" customHeight="1" thickBot="1">
      <c r="A19" s="403" t="s">
        <v>24</v>
      </c>
      <c r="B19" s="404"/>
      <c r="C19" s="405"/>
      <c r="D19" s="39">
        <v>1919</v>
      </c>
      <c r="E19" s="40">
        <v>9389</v>
      </c>
      <c r="F19" s="40">
        <v>42</v>
      </c>
      <c r="G19" s="40">
        <v>12</v>
      </c>
      <c r="H19" s="40">
        <v>0</v>
      </c>
      <c r="I19" s="17"/>
      <c r="K19">
        <f>SUM(K17:K18)</f>
        <v>1919</v>
      </c>
      <c r="L19">
        <f>SUM(L17:L18)</f>
        <v>9389</v>
      </c>
      <c r="M19">
        <f>SUM(M17:M18)</f>
        <v>42</v>
      </c>
      <c r="N19">
        <f>SUM(N17:N18)</f>
        <v>12</v>
      </c>
    </row>
    <row r="20" spans="1:14" ht="27.75" customHeight="1"/>
    <row r="21" spans="1:14" ht="24" customHeight="1">
      <c r="E21" t="s">
        <v>36</v>
      </c>
      <c r="I21" t="s">
        <v>51</v>
      </c>
    </row>
    <row r="22" spans="1:14" ht="30.75" customHeight="1"/>
    <row r="23" spans="1:14" ht="12.75" customHeight="1" thickBot="1">
      <c r="E23" s="56">
        <v>1</v>
      </c>
    </row>
    <row r="24" spans="1:14" ht="57.75" thickBot="1">
      <c r="A24" s="6" t="s">
        <v>8</v>
      </c>
      <c r="B24" s="84" t="s">
        <v>9</v>
      </c>
      <c r="C24" s="84" t="s">
        <v>10</v>
      </c>
      <c r="D24" s="84" t="s">
        <v>11</v>
      </c>
      <c r="E24" s="84" t="s">
        <v>12</v>
      </c>
      <c r="F24" s="84" t="s">
        <v>13</v>
      </c>
      <c r="G24" s="84" t="s">
        <v>14</v>
      </c>
      <c r="H24" s="84" t="s">
        <v>15</v>
      </c>
      <c r="I24" s="84" t="s">
        <v>16</v>
      </c>
    </row>
    <row r="25" spans="1:14" ht="36.75" customHeight="1" thickBot="1">
      <c r="A25" s="412" t="s">
        <v>25</v>
      </c>
      <c r="B25" s="410" t="s">
        <v>65</v>
      </c>
      <c r="C25" s="4" t="s">
        <v>19</v>
      </c>
      <c r="D25" s="19">
        <v>52</v>
      </c>
      <c r="E25" s="20">
        <v>107</v>
      </c>
      <c r="F25" s="20">
        <v>0</v>
      </c>
      <c r="G25" s="20">
        <v>0</v>
      </c>
      <c r="H25" s="20">
        <v>0</v>
      </c>
      <c r="I25" s="20" t="s">
        <v>36</v>
      </c>
    </row>
    <row r="26" spans="1:14" ht="36.75" customHeight="1" thickBot="1">
      <c r="A26" s="413"/>
      <c r="B26" s="425"/>
      <c r="C26" s="401" t="s">
        <v>29</v>
      </c>
      <c r="D26" s="11">
        <v>40</v>
      </c>
      <c r="E26" s="11">
        <v>60</v>
      </c>
      <c r="F26" s="11">
        <v>0</v>
      </c>
      <c r="G26" s="11">
        <v>0</v>
      </c>
      <c r="H26" s="11">
        <v>0</v>
      </c>
      <c r="I26" s="29"/>
      <c r="K26">
        <f>D30</f>
        <v>4639</v>
      </c>
      <c r="L26">
        <f>E30</f>
        <v>26522</v>
      </c>
      <c r="M26">
        <f>F30</f>
        <v>472</v>
      </c>
      <c r="N26">
        <f>G30</f>
        <v>118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48</v>
      </c>
      <c r="E28" s="22">
        <v>88</v>
      </c>
      <c r="F28" s="22">
        <v>0</v>
      </c>
      <c r="G28" s="22">
        <v>0</v>
      </c>
      <c r="H28" s="22">
        <v>0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37.5" customHeight="1" thickBot="1">
      <c r="A29" s="414"/>
      <c r="B29" s="411"/>
      <c r="C29" s="2" t="s">
        <v>23</v>
      </c>
      <c r="D29" s="8">
        <f>SUM(D25:D28)</f>
        <v>140</v>
      </c>
      <c r="E29" s="8">
        <f>SUM(E25:E28)</f>
        <v>255</v>
      </c>
      <c r="F29" s="8">
        <f>SUM(F25:F28)</f>
        <v>0</v>
      </c>
      <c r="G29" s="8">
        <f>SUM(G25:G28)</f>
        <v>0</v>
      </c>
      <c r="H29" s="8">
        <f>SUM(H25:H28)</f>
        <v>0</v>
      </c>
      <c r="I29" s="8"/>
      <c r="K29">
        <f>SUM(K26:K28)</f>
        <v>4639</v>
      </c>
      <c r="L29">
        <f>SUM(L26:L28)</f>
        <v>26522</v>
      </c>
      <c r="M29">
        <f>SUM(M26:M28)</f>
        <v>472</v>
      </c>
      <c r="N29">
        <f>SUM(N26:N28)</f>
        <v>118</v>
      </c>
    </row>
    <row r="30" spans="1:14" ht="26.25" customHeight="1" thickBot="1">
      <c r="A30" s="403" t="s">
        <v>26</v>
      </c>
      <c r="B30" s="404"/>
      <c r="C30" s="405"/>
      <c r="D30" s="17">
        <v>4639</v>
      </c>
      <c r="E30" s="17">
        <v>26522</v>
      </c>
      <c r="F30" s="17">
        <v>472</v>
      </c>
      <c r="G30" s="17">
        <v>118</v>
      </c>
      <c r="H30" s="17"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6.75" customHeight="1" thickBot="1">
      <c r="A34" s="398" t="s">
        <v>26</v>
      </c>
      <c r="B34" s="399"/>
      <c r="C34" s="24">
        <f>D30+D19</f>
        <v>6558</v>
      </c>
      <c r="D34" s="24">
        <f>E30+E19</f>
        <v>35911</v>
      </c>
      <c r="E34" s="24">
        <f>F30+F19</f>
        <v>514</v>
      </c>
      <c r="F34" s="24">
        <f>G30+G19</f>
        <v>130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7:D7"/>
    <mergeCell ref="A1:I1"/>
    <mergeCell ref="A2:I2"/>
    <mergeCell ref="A4:F4"/>
    <mergeCell ref="A5:D5"/>
    <mergeCell ref="A6:D6"/>
    <mergeCell ref="A19:C19"/>
    <mergeCell ref="A8:D8"/>
    <mergeCell ref="A9:D9"/>
    <mergeCell ref="A14:A18"/>
    <mergeCell ref="B14:B18"/>
    <mergeCell ref="C15:C16"/>
    <mergeCell ref="D15:D16"/>
    <mergeCell ref="E15:E16"/>
    <mergeCell ref="F15:F16"/>
    <mergeCell ref="G15:G16"/>
    <mergeCell ref="H15:H16"/>
    <mergeCell ref="I15:I16"/>
    <mergeCell ref="A34:B34"/>
    <mergeCell ref="H34:I34"/>
    <mergeCell ref="A25:A29"/>
    <mergeCell ref="B25:B29"/>
    <mergeCell ref="C26:C27"/>
    <mergeCell ref="A30:C30"/>
    <mergeCell ref="A33:B33"/>
    <mergeCell ref="H33:I33"/>
  </mergeCells>
  <pageMargins left="0.7" right="0.7" top="0.75" bottom="0.75" header="0.3" footer="0.3"/>
  <pageSetup paperSize="9" orientation="landscape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5"/>
  <sheetViews>
    <sheetView topLeftCell="A28" workbookViewId="0">
      <selection activeCell="F28" sqref="F28"/>
    </sheetView>
  </sheetViews>
  <sheetFormatPr defaultColWidth="14.140625" defaultRowHeight="15"/>
  <cols>
    <col min="2" max="2" width="11" customWidth="1"/>
    <col min="3" max="3" width="13.28515625" customWidth="1"/>
    <col min="6" max="6" width="13.4257812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90"/>
    </row>
    <row r="4" spans="1:12" ht="15.75">
      <c r="A4" s="408" t="s">
        <v>69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91">
        <f>D18+D29</f>
        <v>174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333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91">
        <f>F18+F29</f>
        <v>0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92"/>
      <c r="B10" s="92"/>
      <c r="C10" s="92"/>
      <c r="D10" s="92"/>
      <c r="E10" s="27"/>
      <c r="F10" s="35"/>
    </row>
    <row r="11" spans="1:12" ht="15.75">
      <c r="A11" s="92"/>
      <c r="B11" s="92"/>
      <c r="C11" s="92"/>
      <c r="D11" s="92"/>
      <c r="E11" s="27"/>
      <c r="F11" s="35"/>
    </row>
    <row r="12" spans="1:12" ht="19.5" thickBot="1">
      <c r="A12" s="90"/>
    </row>
    <row r="13" spans="1:12" ht="57.75" thickBot="1">
      <c r="A13" s="6" t="s">
        <v>8</v>
      </c>
      <c r="B13" s="89" t="s">
        <v>9</v>
      </c>
      <c r="C13" s="89" t="s">
        <v>10</v>
      </c>
      <c r="D13" s="89" t="s">
        <v>11</v>
      </c>
      <c r="E13" s="89" t="s">
        <v>12</v>
      </c>
      <c r="F13" s="89" t="s">
        <v>13</v>
      </c>
      <c r="G13" s="89" t="s">
        <v>14</v>
      </c>
      <c r="H13" s="89" t="s">
        <v>15</v>
      </c>
      <c r="I13" s="89" t="s">
        <v>16</v>
      </c>
    </row>
    <row r="14" spans="1:12" ht="29.25" thickBot="1">
      <c r="A14" s="419" t="s">
        <v>17</v>
      </c>
      <c r="B14" s="410" t="s">
        <v>67</v>
      </c>
      <c r="C14" s="41" t="s">
        <v>19</v>
      </c>
      <c r="D14" s="93">
        <v>3</v>
      </c>
      <c r="E14" s="93">
        <v>10</v>
      </c>
      <c r="F14" s="93">
        <v>0</v>
      </c>
      <c r="G14" s="93">
        <v>0</v>
      </c>
      <c r="H14" s="93">
        <v>0</v>
      </c>
      <c r="I14" s="93"/>
    </row>
    <row r="15" spans="1:12">
      <c r="A15" s="420"/>
      <c r="B15" s="425"/>
      <c r="C15" s="423" t="s">
        <v>29</v>
      </c>
      <c r="D15" s="426">
        <v>1</v>
      </c>
      <c r="E15" s="410">
        <v>0</v>
      </c>
      <c r="F15" s="410">
        <v>0</v>
      </c>
      <c r="G15" s="410">
        <v>0</v>
      </c>
      <c r="H15" s="410">
        <v>0</v>
      </c>
      <c r="I15" s="410" t="s">
        <v>68</v>
      </c>
    </row>
    <row r="16" spans="1:12" ht="37.5" customHeight="1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/>
      <c r="K17">
        <f>D19</f>
        <v>1923</v>
      </c>
      <c r="L17">
        <f>E19</f>
        <v>9399</v>
      </c>
      <c r="M17">
        <f>F19</f>
        <v>42</v>
      </c>
      <c r="N17">
        <f>G19</f>
        <v>12</v>
      </c>
    </row>
    <row r="18" spans="1:14" ht="29.25" customHeight="1" thickBot="1">
      <c r="A18" s="421"/>
      <c r="B18" s="411"/>
      <c r="C18" s="2" t="s">
        <v>23</v>
      </c>
      <c r="D18" s="93">
        <f>SUM(D14:D17)</f>
        <v>4</v>
      </c>
      <c r="E18" s="93">
        <f>SUM(E14:E17)</f>
        <v>10</v>
      </c>
      <c r="F18" s="93">
        <f>SUM(F14:F17)</f>
        <v>0</v>
      </c>
      <c r="G18" s="93">
        <f>SUM(G14:G17)</f>
        <v>0</v>
      </c>
      <c r="H18" s="93">
        <f>SUM(H14:H17)</f>
        <v>0</v>
      </c>
      <c r="I18" s="93"/>
      <c r="K18">
        <v>0</v>
      </c>
      <c r="L18">
        <v>0</v>
      </c>
      <c r="M18">
        <v>0</v>
      </c>
      <c r="N18">
        <f>G18</f>
        <v>0</v>
      </c>
    </row>
    <row r="19" spans="1:14" ht="27" customHeight="1" thickBot="1">
      <c r="A19" s="403" t="s">
        <v>24</v>
      </c>
      <c r="B19" s="404"/>
      <c r="C19" s="405"/>
      <c r="D19" s="39">
        <v>1923</v>
      </c>
      <c r="E19" s="40">
        <v>9399</v>
      </c>
      <c r="F19" s="40">
        <v>42</v>
      </c>
      <c r="G19" s="40">
        <v>12</v>
      </c>
      <c r="H19" s="40">
        <v>0</v>
      </c>
      <c r="I19" s="17"/>
      <c r="K19">
        <f>SUM(K17:K18)</f>
        <v>1923</v>
      </c>
      <c r="L19">
        <f>SUM(L17:L18)</f>
        <v>9399</v>
      </c>
      <c r="M19">
        <f>SUM(M17:M18)</f>
        <v>42</v>
      </c>
      <c r="N19">
        <f>SUM(N17:N18)</f>
        <v>12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</row>
    <row r="24" spans="1:14" ht="58.5" customHeight="1" thickBot="1">
      <c r="A24" s="6" t="s">
        <v>8</v>
      </c>
      <c r="B24" s="89" t="s">
        <v>9</v>
      </c>
      <c r="C24" s="89" t="s">
        <v>10</v>
      </c>
      <c r="D24" s="89" t="s">
        <v>11</v>
      </c>
      <c r="E24" s="89" t="s">
        <v>12</v>
      </c>
      <c r="F24" s="89" t="s">
        <v>13</v>
      </c>
      <c r="G24" s="89" t="s">
        <v>14</v>
      </c>
      <c r="H24" s="89" t="s">
        <v>15</v>
      </c>
      <c r="I24" s="89" t="s">
        <v>16</v>
      </c>
    </row>
    <row r="25" spans="1:14" ht="36.75" customHeight="1" thickBot="1">
      <c r="A25" s="412" t="s">
        <v>25</v>
      </c>
      <c r="B25" s="410" t="s">
        <v>67</v>
      </c>
      <c r="C25" s="4" t="s">
        <v>19</v>
      </c>
      <c r="D25" s="19">
        <v>70</v>
      </c>
      <c r="E25" s="20">
        <v>138</v>
      </c>
      <c r="F25" s="20">
        <v>0</v>
      </c>
      <c r="G25" s="20">
        <v>0</v>
      </c>
      <c r="H25" s="20">
        <v>0</v>
      </c>
      <c r="I25" s="20" t="s">
        <v>36</v>
      </c>
    </row>
    <row r="26" spans="1:14" ht="36.75" customHeight="1" thickBot="1">
      <c r="A26" s="413"/>
      <c r="B26" s="425"/>
      <c r="C26" s="401" t="s">
        <v>29</v>
      </c>
      <c r="D26" s="11">
        <v>57</v>
      </c>
      <c r="E26" s="11">
        <v>106</v>
      </c>
      <c r="F26" s="11">
        <v>0</v>
      </c>
      <c r="G26" s="11">
        <v>0</v>
      </c>
      <c r="H26" s="11">
        <v>0</v>
      </c>
      <c r="I26" s="29"/>
      <c r="K26">
        <f>D30</f>
        <v>4809</v>
      </c>
      <c r="L26">
        <f>E30</f>
        <v>26845</v>
      </c>
      <c r="M26">
        <f>F30</f>
        <v>472</v>
      </c>
      <c r="N26">
        <f>G30</f>
        <v>118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43</v>
      </c>
      <c r="E28" s="22">
        <v>79</v>
      </c>
      <c r="F28" s="22">
        <v>0</v>
      </c>
      <c r="G28" s="22">
        <v>0</v>
      </c>
      <c r="H28" s="22">
        <v>0</v>
      </c>
      <c r="I28" s="22" t="s">
        <v>36</v>
      </c>
      <c r="K28">
        <v>43</v>
      </c>
      <c r="L28">
        <v>79</v>
      </c>
      <c r="M28">
        <v>0</v>
      </c>
      <c r="N28">
        <v>0</v>
      </c>
    </row>
    <row r="29" spans="1:14" ht="37.5" customHeight="1" thickBot="1">
      <c r="A29" s="414"/>
      <c r="B29" s="411"/>
      <c r="C29" s="2" t="s">
        <v>23</v>
      </c>
      <c r="D29" s="8">
        <f>SUM(D25:D28)</f>
        <v>170</v>
      </c>
      <c r="E29" s="8">
        <f>SUM(E25:E28)</f>
        <v>323</v>
      </c>
      <c r="F29" s="8">
        <f>SUM(F25:F28)</f>
        <v>0</v>
      </c>
      <c r="G29" s="8">
        <f>SUM(G25:G28)</f>
        <v>0</v>
      </c>
      <c r="H29" s="8">
        <f>SUM(H25:H28)</f>
        <v>0</v>
      </c>
      <c r="I29" s="8"/>
      <c r="K29">
        <f>SUM(K26:K28)</f>
        <v>4852</v>
      </c>
      <c r="L29">
        <f>SUM(L26:L28)</f>
        <v>26924</v>
      </c>
      <c r="M29">
        <f>SUM(M26:M28)</f>
        <v>472</v>
      </c>
      <c r="N29">
        <f>SUM(N26:N28)</f>
        <v>118</v>
      </c>
    </row>
    <row r="30" spans="1:14" ht="26.25" customHeight="1" thickBot="1">
      <c r="A30" s="403" t="s">
        <v>26</v>
      </c>
      <c r="B30" s="404"/>
      <c r="C30" s="405"/>
      <c r="D30" s="17">
        <v>4809</v>
      </c>
      <c r="E30" s="17">
        <v>26845</v>
      </c>
      <c r="F30" s="17">
        <v>472</v>
      </c>
      <c r="G30" s="17">
        <v>118</v>
      </c>
      <c r="H30" s="17"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26.25" customHeight="1" thickBot="1">
      <c r="A34" s="398" t="s">
        <v>26</v>
      </c>
      <c r="B34" s="399"/>
      <c r="C34" s="24">
        <f>D30+D19</f>
        <v>6732</v>
      </c>
      <c r="D34" s="24">
        <f>E30+E19</f>
        <v>36244</v>
      </c>
      <c r="E34" s="24">
        <f>F30+F19</f>
        <v>514</v>
      </c>
      <c r="F34" s="24">
        <f>G30+G19</f>
        <v>130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7:D7"/>
    <mergeCell ref="A1:I1"/>
    <mergeCell ref="A2:I2"/>
    <mergeCell ref="A4:F4"/>
    <mergeCell ref="A5:D5"/>
    <mergeCell ref="A6:D6"/>
    <mergeCell ref="A19:C19"/>
    <mergeCell ref="A8:D8"/>
    <mergeCell ref="A9:D9"/>
    <mergeCell ref="A14:A18"/>
    <mergeCell ref="B14:B18"/>
    <mergeCell ref="C15:C16"/>
    <mergeCell ref="D15:D16"/>
    <mergeCell ref="E15:E16"/>
    <mergeCell ref="F15:F16"/>
    <mergeCell ref="G15:G16"/>
    <mergeCell ref="H15:H16"/>
    <mergeCell ref="I15:I16"/>
    <mergeCell ref="A34:B34"/>
    <mergeCell ref="H34:I34"/>
    <mergeCell ref="A25:A29"/>
    <mergeCell ref="B25:B29"/>
    <mergeCell ref="C26:C27"/>
    <mergeCell ref="A30:C30"/>
    <mergeCell ref="A33:B33"/>
    <mergeCell ref="H33:I33"/>
  </mergeCells>
  <pageMargins left="0.7" right="0.7" top="0.75" bottom="0.75" header="0.3" footer="0.3"/>
  <pageSetup paperSize="9" orientation="landscape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sqref="A1:XFD1048576"/>
    </sheetView>
  </sheetViews>
  <sheetFormatPr defaultColWidth="14.140625" defaultRowHeight="15"/>
  <cols>
    <col min="2" max="2" width="11" customWidth="1"/>
    <col min="3" max="3" width="13.28515625" customWidth="1"/>
    <col min="6" max="6" width="13.4257812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96"/>
    </row>
    <row r="4" spans="1:12" ht="15.75">
      <c r="A4" s="408" t="s">
        <v>71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97">
        <f>D18+D29</f>
        <v>215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413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97">
        <f>F18+F29</f>
        <v>0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1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95"/>
      <c r="B10" s="95"/>
      <c r="C10" s="95"/>
      <c r="D10" s="95"/>
      <c r="E10" s="27"/>
      <c r="F10" s="35"/>
    </row>
    <row r="11" spans="1:12" ht="15.75">
      <c r="A11" s="95"/>
      <c r="B11" s="95"/>
      <c r="C11" s="95"/>
      <c r="D11" s="95"/>
      <c r="E11" s="27"/>
      <c r="F11" s="35"/>
    </row>
    <row r="12" spans="1:12" ht="19.5" thickBot="1">
      <c r="A12" s="96"/>
    </row>
    <row r="13" spans="1:12" ht="57.75" thickBot="1">
      <c r="A13" s="6" t="s">
        <v>8</v>
      </c>
      <c r="B13" s="94" t="s">
        <v>9</v>
      </c>
      <c r="C13" s="94" t="s">
        <v>10</v>
      </c>
      <c r="D13" s="94" t="s">
        <v>11</v>
      </c>
      <c r="E13" s="94" t="s">
        <v>12</v>
      </c>
      <c r="F13" s="94" t="s">
        <v>13</v>
      </c>
      <c r="G13" s="94" t="s">
        <v>14</v>
      </c>
      <c r="H13" s="94" t="s">
        <v>15</v>
      </c>
      <c r="I13" s="94" t="s">
        <v>16</v>
      </c>
    </row>
    <row r="14" spans="1:12" ht="29.25" thickBot="1">
      <c r="A14" s="419" t="s">
        <v>17</v>
      </c>
      <c r="B14" s="410" t="s">
        <v>70</v>
      </c>
      <c r="C14" s="41" t="s">
        <v>19</v>
      </c>
      <c r="D14" s="98">
        <v>1</v>
      </c>
      <c r="E14" s="98">
        <v>2</v>
      </c>
      <c r="F14" s="98">
        <v>0</v>
      </c>
      <c r="G14" s="98">
        <v>0</v>
      </c>
      <c r="H14" s="98">
        <v>0</v>
      </c>
      <c r="I14" s="98"/>
    </row>
    <row r="15" spans="1:12">
      <c r="A15" s="420"/>
      <c r="B15" s="425"/>
      <c r="C15" s="423" t="s">
        <v>29</v>
      </c>
      <c r="D15" s="426">
        <v>1</v>
      </c>
      <c r="E15" s="410">
        <v>2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/>
      <c r="K17">
        <f>D19</f>
        <v>1925</v>
      </c>
      <c r="L17">
        <f>E19</f>
        <v>9403</v>
      </c>
      <c r="M17">
        <f>F19</f>
        <v>42</v>
      </c>
      <c r="N17">
        <f>G19</f>
        <v>12</v>
      </c>
    </row>
    <row r="18" spans="1:14" ht="29.25" customHeight="1" thickBot="1">
      <c r="A18" s="421"/>
      <c r="B18" s="411"/>
      <c r="C18" s="2" t="s">
        <v>23</v>
      </c>
      <c r="D18" s="98">
        <f>SUM(D14:D17)</f>
        <v>2</v>
      </c>
      <c r="E18" s="98">
        <f>SUM(E14:E17)</f>
        <v>4</v>
      </c>
      <c r="F18" s="98">
        <f>SUM(F14:F17)</f>
        <v>0</v>
      </c>
      <c r="G18" s="98">
        <f>SUM(G14:G17)</f>
        <v>0</v>
      </c>
      <c r="H18" s="98">
        <f>SUM(H14:H17)</f>
        <v>0</v>
      </c>
      <c r="I18" s="98"/>
      <c r="K18">
        <v>0</v>
      </c>
      <c r="L18">
        <v>0</v>
      </c>
      <c r="M18">
        <v>0</v>
      </c>
      <c r="N18">
        <f>G18</f>
        <v>0</v>
      </c>
    </row>
    <row r="19" spans="1:14" ht="27" customHeight="1" thickBot="1">
      <c r="A19" s="403" t="s">
        <v>24</v>
      </c>
      <c r="B19" s="404"/>
      <c r="C19" s="405"/>
      <c r="D19" s="39">
        <v>1925</v>
      </c>
      <c r="E19" s="40">
        <v>9403</v>
      </c>
      <c r="F19" s="40">
        <v>42</v>
      </c>
      <c r="G19" s="40">
        <v>12</v>
      </c>
      <c r="H19" s="40">
        <v>0</v>
      </c>
      <c r="I19" s="17"/>
      <c r="K19">
        <f>SUM(K17:K18)</f>
        <v>1925</v>
      </c>
      <c r="L19">
        <f>SUM(L17:L18)</f>
        <v>9403</v>
      </c>
      <c r="M19">
        <f>SUM(M17:M18)</f>
        <v>42</v>
      </c>
      <c r="N19">
        <f>SUM(N17:N18)</f>
        <v>12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</row>
    <row r="24" spans="1:14" ht="58.5" customHeight="1" thickBot="1">
      <c r="A24" s="6" t="s">
        <v>8</v>
      </c>
      <c r="B24" s="94" t="s">
        <v>9</v>
      </c>
      <c r="C24" s="94" t="s">
        <v>10</v>
      </c>
      <c r="D24" s="94" t="s">
        <v>11</v>
      </c>
      <c r="E24" s="94" t="s">
        <v>12</v>
      </c>
      <c r="F24" s="94" t="s">
        <v>13</v>
      </c>
      <c r="G24" s="94" t="s">
        <v>14</v>
      </c>
      <c r="H24" s="94" t="s">
        <v>15</v>
      </c>
      <c r="I24" s="94" t="s">
        <v>16</v>
      </c>
    </row>
    <row r="25" spans="1:14" ht="36.75" customHeight="1" thickBot="1">
      <c r="A25" s="412" t="s">
        <v>25</v>
      </c>
      <c r="B25" s="410" t="s">
        <v>70</v>
      </c>
      <c r="C25" s="4" t="s">
        <v>19</v>
      </c>
      <c r="D25" s="19">
        <v>89</v>
      </c>
      <c r="E25" s="20">
        <v>173</v>
      </c>
      <c r="F25" s="20">
        <v>0</v>
      </c>
      <c r="G25" s="20">
        <v>1</v>
      </c>
      <c r="H25" s="20">
        <v>0</v>
      </c>
      <c r="I25" s="20" t="s">
        <v>36</v>
      </c>
    </row>
    <row r="26" spans="1:14" ht="36.75" customHeight="1" thickBot="1">
      <c r="A26" s="413"/>
      <c r="B26" s="425"/>
      <c r="C26" s="401" t="s">
        <v>29</v>
      </c>
      <c r="D26" s="11">
        <v>72</v>
      </c>
      <c r="E26" s="11">
        <v>139</v>
      </c>
      <c r="F26" s="11">
        <v>0</v>
      </c>
      <c r="G26" s="11">
        <v>0</v>
      </c>
      <c r="H26" s="11">
        <v>0</v>
      </c>
      <c r="I26" s="29"/>
      <c r="K26">
        <f>D30</f>
        <v>5022</v>
      </c>
      <c r="L26">
        <f>E30</f>
        <v>27254</v>
      </c>
      <c r="M26">
        <f>F30</f>
        <v>472</v>
      </c>
      <c r="N26">
        <f>G30</f>
        <v>119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52</v>
      </c>
      <c r="E28" s="22">
        <v>97</v>
      </c>
      <c r="F28" s="22">
        <v>0</v>
      </c>
      <c r="G28" s="22">
        <v>0</v>
      </c>
      <c r="H28" s="22">
        <v>0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37.5" customHeight="1" thickBot="1">
      <c r="A29" s="414"/>
      <c r="B29" s="411"/>
      <c r="C29" s="2" t="s">
        <v>23</v>
      </c>
      <c r="D29" s="8">
        <f>SUM(D25:D28)</f>
        <v>213</v>
      </c>
      <c r="E29" s="8">
        <f>SUM(E25:E28)</f>
        <v>409</v>
      </c>
      <c r="F29" s="8">
        <f>SUM(F25:F28)</f>
        <v>0</v>
      </c>
      <c r="G29" s="8">
        <f>SUM(G25:G28)</f>
        <v>1</v>
      </c>
      <c r="H29" s="8">
        <f>SUM(H25:H28)</f>
        <v>0</v>
      </c>
      <c r="I29" s="8"/>
      <c r="K29">
        <f>SUM(K26:K28)</f>
        <v>5022</v>
      </c>
      <c r="L29">
        <f>SUM(L26:L28)</f>
        <v>27254</v>
      </c>
      <c r="M29">
        <f>SUM(M26:M28)</f>
        <v>472</v>
      </c>
      <c r="N29">
        <f>SUM(N26:N28)</f>
        <v>119</v>
      </c>
    </row>
    <row r="30" spans="1:14" ht="26.25" customHeight="1" thickBot="1">
      <c r="A30" s="403" t="s">
        <v>26</v>
      </c>
      <c r="B30" s="404"/>
      <c r="C30" s="405"/>
      <c r="D30" s="17">
        <v>5022</v>
      </c>
      <c r="E30" s="17">
        <v>27254</v>
      </c>
      <c r="F30" s="17">
        <v>472</v>
      </c>
      <c r="G30" s="17">
        <v>119</v>
      </c>
      <c r="H30" s="17"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1.5" customHeight="1" thickBot="1">
      <c r="A34" s="398" t="s">
        <v>26</v>
      </c>
      <c r="B34" s="399"/>
      <c r="C34" s="24">
        <f>D30+D19</f>
        <v>6947</v>
      </c>
      <c r="D34" s="24">
        <f>E30+E19</f>
        <v>36657</v>
      </c>
      <c r="E34" s="24">
        <f>F30+F19</f>
        <v>514</v>
      </c>
      <c r="F34" s="24">
        <f>G30+G19</f>
        <v>131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34:B34"/>
    <mergeCell ref="H34:I34"/>
    <mergeCell ref="A25:A29"/>
    <mergeCell ref="B25:B29"/>
    <mergeCell ref="C26:C27"/>
    <mergeCell ref="A30:C30"/>
    <mergeCell ref="A33:B33"/>
    <mergeCell ref="H33:I33"/>
    <mergeCell ref="E15:E16"/>
    <mergeCell ref="F15:F16"/>
    <mergeCell ref="G15:G16"/>
    <mergeCell ref="H15:H16"/>
    <mergeCell ref="I15:I16"/>
    <mergeCell ref="A19:C19"/>
    <mergeCell ref="A8:D8"/>
    <mergeCell ref="A9:D9"/>
    <mergeCell ref="A14:A18"/>
    <mergeCell ref="B14:B18"/>
    <mergeCell ref="C15:C16"/>
    <mergeCell ref="D15:D16"/>
    <mergeCell ref="A7:D7"/>
    <mergeCell ref="A1:I1"/>
    <mergeCell ref="A2:I2"/>
    <mergeCell ref="A4:F4"/>
    <mergeCell ref="A5:D5"/>
    <mergeCell ref="A6:D6"/>
  </mergeCells>
  <pageMargins left="0.7" right="0.7" top="0.75" bottom="0.75" header="0.3" footer="0.3"/>
  <pageSetup paperSize="9" orientation="landscape" horizontalDpi="3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45"/>
  <sheetViews>
    <sheetView topLeftCell="A31" workbookViewId="0">
      <selection sqref="A1:XFD1048576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00"/>
    </row>
    <row r="4" spans="1:12" ht="15.75">
      <c r="A4" s="408" t="s">
        <v>73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01">
        <f>D18+D29</f>
        <v>241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451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01">
        <f>F18+F29</f>
        <v>4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02"/>
      <c r="B10" s="102"/>
      <c r="C10" s="102"/>
      <c r="D10" s="102"/>
      <c r="E10" s="27"/>
      <c r="F10" s="35"/>
    </row>
    <row r="11" spans="1:12" ht="15.75">
      <c r="A11" s="102"/>
      <c r="B11" s="102"/>
      <c r="C11" s="102"/>
      <c r="D11" s="102"/>
      <c r="E11" s="27"/>
      <c r="F11" s="35"/>
    </row>
    <row r="12" spans="1:12" ht="19.5" thickBot="1">
      <c r="A12" s="100"/>
    </row>
    <row r="13" spans="1:12" ht="57.75" thickBot="1">
      <c r="A13" s="6" t="s">
        <v>8</v>
      </c>
      <c r="B13" s="99" t="s">
        <v>9</v>
      </c>
      <c r="C13" s="99" t="s">
        <v>10</v>
      </c>
      <c r="D13" s="99" t="s">
        <v>11</v>
      </c>
      <c r="E13" s="99" t="s">
        <v>12</v>
      </c>
      <c r="F13" s="99" t="s">
        <v>13</v>
      </c>
      <c r="G13" s="99" t="s">
        <v>14</v>
      </c>
      <c r="H13" s="99" t="s">
        <v>15</v>
      </c>
      <c r="I13" s="99" t="s">
        <v>16</v>
      </c>
    </row>
    <row r="14" spans="1:12" ht="29.25" thickBot="1">
      <c r="A14" s="419" t="s">
        <v>17</v>
      </c>
      <c r="B14" s="410" t="s">
        <v>72</v>
      </c>
      <c r="C14" s="41" t="s">
        <v>19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/>
    </row>
    <row r="15" spans="1:12">
      <c r="A15" s="420"/>
      <c r="B15" s="425"/>
      <c r="C15" s="423" t="s">
        <v>29</v>
      </c>
      <c r="D15" s="426">
        <v>0</v>
      </c>
      <c r="E15" s="410">
        <v>0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/>
      <c r="K17">
        <f>D19</f>
        <v>1925</v>
      </c>
      <c r="L17">
        <f>E19</f>
        <v>9403</v>
      </c>
      <c r="M17">
        <f>F19</f>
        <v>42</v>
      </c>
      <c r="N17">
        <f>G19</f>
        <v>12</v>
      </c>
    </row>
    <row r="18" spans="1:14" ht="29.25" customHeight="1" thickBot="1">
      <c r="A18" s="421"/>
      <c r="B18" s="411"/>
      <c r="C18" s="2" t="s">
        <v>23</v>
      </c>
      <c r="D18" s="103">
        <f>SUM(D14:D17)</f>
        <v>0</v>
      </c>
      <c r="E18" s="103">
        <f>SUM(E14:E17)</f>
        <v>0</v>
      </c>
      <c r="F18" s="103">
        <f>SUM(F14:F17)</f>
        <v>0</v>
      </c>
      <c r="G18" s="103">
        <f>SUM(G14:G17)</f>
        <v>0</v>
      </c>
      <c r="H18" s="103">
        <f>SUM(H14:H17)</f>
        <v>0</v>
      </c>
      <c r="I18" s="103"/>
      <c r="K18">
        <v>0</v>
      </c>
      <c r="L18">
        <v>0</v>
      </c>
      <c r="M18">
        <v>0</v>
      </c>
      <c r="N18">
        <f>G18</f>
        <v>0</v>
      </c>
    </row>
    <row r="19" spans="1:14" ht="27" customHeight="1" thickBot="1">
      <c r="A19" s="403" t="s">
        <v>24</v>
      </c>
      <c r="B19" s="404"/>
      <c r="C19" s="405"/>
      <c r="D19" s="39">
        <v>1925</v>
      </c>
      <c r="E19" s="40">
        <v>9403</v>
      </c>
      <c r="F19" s="40">
        <v>42</v>
      </c>
      <c r="G19" s="40">
        <v>12</v>
      </c>
      <c r="H19" s="40">
        <v>0</v>
      </c>
      <c r="I19" s="17"/>
      <c r="K19">
        <f>SUM(K17:K18)</f>
        <v>1925</v>
      </c>
      <c r="L19">
        <f>SUM(L17:L18)</f>
        <v>9403</v>
      </c>
      <c r="M19">
        <f>SUM(M17:M18)</f>
        <v>42</v>
      </c>
      <c r="N19">
        <f>SUM(N17:N18)</f>
        <v>12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</row>
    <row r="24" spans="1:14" ht="58.5" customHeight="1" thickBot="1">
      <c r="A24" s="6" t="s">
        <v>8</v>
      </c>
      <c r="B24" s="99" t="s">
        <v>9</v>
      </c>
      <c r="C24" s="99" t="s">
        <v>10</v>
      </c>
      <c r="D24" s="99" t="s">
        <v>11</v>
      </c>
      <c r="E24" s="99" t="s">
        <v>12</v>
      </c>
      <c r="F24" s="99" t="s">
        <v>13</v>
      </c>
      <c r="G24" s="99" t="s">
        <v>14</v>
      </c>
      <c r="H24" s="99" t="s">
        <v>15</v>
      </c>
      <c r="I24" s="99" t="s">
        <v>16</v>
      </c>
    </row>
    <row r="25" spans="1:14" ht="36.75" customHeight="1" thickBot="1">
      <c r="A25" s="412" t="s">
        <v>25</v>
      </c>
      <c r="B25" s="410" t="s">
        <v>72</v>
      </c>
      <c r="C25" s="4" t="s">
        <v>19</v>
      </c>
      <c r="D25" s="19">
        <v>71</v>
      </c>
      <c r="E25" s="20">
        <v>130</v>
      </c>
      <c r="F25" s="20">
        <v>0</v>
      </c>
      <c r="G25" s="20">
        <v>0</v>
      </c>
      <c r="H25" s="20">
        <v>0</v>
      </c>
      <c r="I25" s="20" t="s">
        <v>36</v>
      </c>
    </row>
    <row r="26" spans="1:14" ht="36.75" customHeight="1" thickBot="1">
      <c r="A26" s="413"/>
      <c r="B26" s="425"/>
      <c r="C26" s="401" t="s">
        <v>29</v>
      </c>
      <c r="D26" s="11">
        <v>110</v>
      </c>
      <c r="E26" s="11">
        <v>206</v>
      </c>
      <c r="F26" s="11">
        <v>4</v>
      </c>
      <c r="G26" s="11">
        <v>0</v>
      </c>
      <c r="H26" s="11">
        <v>0</v>
      </c>
      <c r="I26" s="29"/>
      <c r="K26">
        <f>D30</f>
        <v>5263</v>
      </c>
      <c r="L26">
        <f>E30</f>
        <v>27796</v>
      </c>
      <c r="M26">
        <f>F30</f>
        <v>476</v>
      </c>
      <c r="N26">
        <f>G30</f>
        <v>119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60</v>
      </c>
      <c r="E28" s="22">
        <v>115</v>
      </c>
      <c r="F28" s="22">
        <v>0</v>
      </c>
      <c r="G28" s="22">
        <v>0</v>
      </c>
      <c r="H28" s="22">
        <v>0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241</v>
      </c>
      <c r="E29" s="22">
        <f t="shared" ref="E29:H29" si="0">SUM(E25:E28)</f>
        <v>451</v>
      </c>
      <c r="F29" s="22">
        <f t="shared" si="0"/>
        <v>4</v>
      </c>
      <c r="G29" s="22">
        <f t="shared" si="0"/>
        <v>0</v>
      </c>
      <c r="H29" s="22">
        <f t="shared" si="0"/>
        <v>0</v>
      </c>
      <c r="I29" s="8"/>
      <c r="K29">
        <f>SUM(K26:K28)</f>
        <v>5263</v>
      </c>
      <c r="L29">
        <f>SUM(L26:L28)</f>
        <v>27796</v>
      </c>
      <c r="M29">
        <f>SUM(M26:M28)</f>
        <v>476</v>
      </c>
      <c r="N29">
        <f>SUM(N26:N28)</f>
        <v>119</v>
      </c>
    </row>
    <row r="30" spans="1:14" ht="26.25" customHeight="1" thickBot="1">
      <c r="A30" s="403" t="s">
        <v>26</v>
      </c>
      <c r="B30" s="404"/>
      <c r="C30" s="405"/>
      <c r="D30" s="17">
        <v>5263</v>
      </c>
      <c r="E30" s="17">
        <v>27796</v>
      </c>
      <c r="F30" s="17">
        <v>476</v>
      </c>
      <c r="G30" s="17">
        <v>119</v>
      </c>
      <c r="H30" s="17"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27" customHeight="1" thickBot="1">
      <c r="A34" s="398" t="s">
        <v>26</v>
      </c>
      <c r="B34" s="399"/>
      <c r="C34" s="24">
        <f>D30+D19</f>
        <v>7188</v>
      </c>
      <c r="D34" s="24">
        <f>E30+E19</f>
        <v>37199</v>
      </c>
      <c r="E34" s="24">
        <f>F30+F19</f>
        <v>518</v>
      </c>
      <c r="F34" s="24">
        <f>G30+G19</f>
        <v>131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7:D7"/>
    <mergeCell ref="A1:I1"/>
    <mergeCell ref="A2:I2"/>
    <mergeCell ref="A4:F4"/>
    <mergeCell ref="A5:D5"/>
    <mergeCell ref="A6:D6"/>
    <mergeCell ref="A19:C19"/>
    <mergeCell ref="A8:D8"/>
    <mergeCell ref="A9:D9"/>
    <mergeCell ref="A14:A18"/>
    <mergeCell ref="B14:B18"/>
    <mergeCell ref="C15:C16"/>
    <mergeCell ref="D15:D16"/>
    <mergeCell ref="E15:E16"/>
    <mergeCell ref="F15:F16"/>
    <mergeCell ref="G15:G16"/>
    <mergeCell ref="H15:H16"/>
    <mergeCell ref="I15:I16"/>
    <mergeCell ref="A34:B34"/>
    <mergeCell ref="H34:I34"/>
    <mergeCell ref="A25:A29"/>
    <mergeCell ref="B25:B29"/>
    <mergeCell ref="C26:C27"/>
    <mergeCell ref="A30:C30"/>
    <mergeCell ref="A33:B33"/>
    <mergeCell ref="H33:I33"/>
  </mergeCells>
  <pageMargins left="0.7" right="0.7" top="0.75" bottom="0.75" header="0.3" footer="0.3"/>
  <pageSetup paperSize="9" orientation="landscape" horizontalDpi="200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5"/>
  <sheetViews>
    <sheetView topLeftCell="A28" workbookViewId="0">
      <selection activeCell="L28" sqref="L28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06"/>
    </row>
    <row r="4" spans="1:12" ht="15.75">
      <c r="A4" s="408" t="s">
        <v>75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07">
        <f>D18+D29</f>
        <v>161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301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07">
        <f>F18+F29</f>
        <v>0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05"/>
      <c r="B10" s="105"/>
      <c r="C10" s="105"/>
      <c r="D10" s="105"/>
      <c r="E10" s="27"/>
      <c r="F10" s="35"/>
    </row>
    <row r="11" spans="1:12" ht="15.75">
      <c r="A11" s="105"/>
      <c r="B11" s="105"/>
      <c r="C11" s="105"/>
      <c r="D11" s="105"/>
      <c r="E11" s="27"/>
      <c r="F11" s="35"/>
    </row>
    <row r="12" spans="1:12" ht="19.5" thickBot="1">
      <c r="A12" s="106"/>
    </row>
    <row r="13" spans="1:12" ht="57.75" thickBot="1">
      <c r="A13" s="6" t="s">
        <v>8</v>
      </c>
      <c r="B13" s="104" t="s">
        <v>9</v>
      </c>
      <c r="C13" s="104" t="s">
        <v>10</v>
      </c>
      <c r="D13" s="104" t="s">
        <v>11</v>
      </c>
      <c r="E13" s="104" t="s">
        <v>12</v>
      </c>
      <c r="F13" s="104" t="s">
        <v>13</v>
      </c>
      <c r="G13" s="104" t="s">
        <v>14</v>
      </c>
      <c r="H13" s="104" t="s">
        <v>15</v>
      </c>
      <c r="I13" s="104" t="s">
        <v>16</v>
      </c>
    </row>
    <row r="14" spans="1:12" ht="29.25" thickBot="1">
      <c r="A14" s="419" t="s">
        <v>17</v>
      </c>
      <c r="B14" s="410" t="s">
        <v>74</v>
      </c>
      <c r="C14" s="41" t="s">
        <v>19</v>
      </c>
      <c r="D14" s="108">
        <v>4</v>
      </c>
      <c r="E14" s="108">
        <v>7</v>
      </c>
      <c r="F14" s="108">
        <v>0</v>
      </c>
      <c r="G14" s="108">
        <v>0</v>
      </c>
      <c r="H14" s="108">
        <v>0</v>
      </c>
      <c r="I14" s="108"/>
    </row>
    <row r="15" spans="1:12">
      <c r="A15" s="420"/>
      <c r="B15" s="425"/>
      <c r="C15" s="423" t="s">
        <v>29</v>
      </c>
      <c r="D15" s="426">
        <v>0</v>
      </c>
      <c r="E15" s="410">
        <v>0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08">
        <v>0</v>
      </c>
      <c r="E17" s="108">
        <v>0</v>
      </c>
      <c r="F17" s="108">
        <v>0</v>
      </c>
      <c r="G17" s="108">
        <v>0</v>
      </c>
      <c r="H17" s="108">
        <v>0</v>
      </c>
      <c r="I17" s="108"/>
      <c r="K17">
        <f>D19</f>
        <v>1929</v>
      </c>
      <c r="L17">
        <f>E19</f>
        <v>9410</v>
      </c>
      <c r="M17">
        <f>F19</f>
        <v>42</v>
      </c>
      <c r="N17">
        <f>G19</f>
        <v>12</v>
      </c>
    </row>
    <row r="18" spans="1:14" ht="29.25" customHeight="1" thickBot="1">
      <c r="A18" s="421"/>
      <c r="B18" s="411"/>
      <c r="C18" s="2" t="s">
        <v>23</v>
      </c>
      <c r="D18" s="108">
        <f>SUM(D14:D17)</f>
        <v>4</v>
      </c>
      <c r="E18" s="108">
        <f>SUM(E14:E17)</f>
        <v>7</v>
      </c>
      <c r="F18" s="108">
        <f>SUM(F14:F17)</f>
        <v>0</v>
      </c>
      <c r="G18" s="108">
        <f>SUM(G14:G17)</f>
        <v>0</v>
      </c>
      <c r="H18" s="108">
        <f>SUM(H14:H17)</f>
        <v>0</v>
      </c>
      <c r="I18" s="108"/>
      <c r="K18">
        <v>0</v>
      </c>
      <c r="L18">
        <v>0</v>
      </c>
      <c r="M18">
        <v>0</v>
      </c>
      <c r="N18">
        <f>G18</f>
        <v>0</v>
      </c>
    </row>
    <row r="19" spans="1:14" ht="27" customHeight="1" thickBot="1">
      <c r="A19" s="403" t="s">
        <v>24</v>
      </c>
      <c r="B19" s="404"/>
      <c r="C19" s="405"/>
      <c r="D19" s="39">
        <v>1929</v>
      </c>
      <c r="E19" s="40">
        <v>9410</v>
      </c>
      <c r="F19" s="40">
        <v>42</v>
      </c>
      <c r="G19" s="40">
        <v>12</v>
      </c>
      <c r="H19" s="40">
        <v>0</v>
      </c>
      <c r="I19" s="17"/>
      <c r="K19">
        <f>SUM(K17:K18)</f>
        <v>1929</v>
      </c>
      <c r="L19">
        <f>SUM(L17:L18)</f>
        <v>9410</v>
      </c>
      <c r="M19">
        <f>SUM(M17:M18)</f>
        <v>42</v>
      </c>
      <c r="N19">
        <f>SUM(N17:N18)</f>
        <v>12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</row>
    <row r="24" spans="1:14" ht="58.5" customHeight="1" thickBot="1">
      <c r="A24" s="6" t="s">
        <v>8</v>
      </c>
      <c r="B24" s="104" t="s">
        <v>9</v>
      </c>
      <c r="C24" s="104" t="s">
        <v>10</v>
      </c>
      <c r="D24" s="104" t="s">
        <v>11</v>
      </c>
      <c r="E24" s="104" t="s">
        <v>12</v>
      </c>
      <c r="F24" s="104" t="s">
        <v>13</v>
      </c>
      <c r="G24" s="104" t="s">
        <v>14</v>
      </c>
      <c r="H24" s="104" t="s">
        <v>15</v>
      </c>
      <c r="I24" s="104" t="s">
        <v>16</v>
      </c>
    </row>
    <row r="25" spans="1:14" ht="36.75" customHeight="1" thickBot="1">
      <c r="A25" s="412" t="s">
        <v>25</v>
      </c>
      <c r="B25" s="410" t="s">
        <v>74</v>
      </c>
      <c r="C25" s="4" t="s">
        <v>19</v>
      </c>
      <c r="D25" s="19">
        <v>80</v>
      </c>
      <c r="E25" s="20">
        <v>145</v>
      </c>
      <c r="F25" s="20">
        <v>0</v>
      </c>
      <c r="G25" s="20">
        <v>0</v>
      </c>
      <c r="H25" s="20">
        <v>0</v>
      </c>
      <c r="I25" s="20" t="s">
        <v>36</v>
      </c>
    </row>
    <row r="26" spans="1:14" ht="36.75" customHeight="1" thickBot="1">
      <c r="A26" s="413"/>
      <c r="B26" s="425"/>
      <c r="C26" s="401" t="s">
        <v>29</v>
      </c>
      <c r="D26" s="11">
        <v>43</v>
      </c>
      <c r="E26" s="11">
        <v>83</v>
      </c>
      <c r="F26" s="11">
        <v>0</v>
      </c>
      <c r="G26" s="11">
        <v>0</v>
      </c>
      <c r="H26" s="11">
        <v>0</v>
      </c>
      <c r="I26" s="29"/>
      <c r="K26">
        <f>D30</f>
        <v>5420</v>
      </c>
      <c r="L26">
        <f>E30</f>
        <v>28090</v>
      </c>
      <c r="M26">
        <f>F30</f>
        <v>476</v>
      </c>
      <c r="N26">
        <f>G30</f>
        <v>119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34</v>
      </c>
      <c r="E28" s="22">
        <v>66</v>
      </c>
      <c r="F28" s="22">
        <v>0</v>
      </c>
      <c r="G28" s="22">
        <v>0</v>
      </c>
      <c r="H28" s="22">
        <v>0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157</v>
      </c>
      <c r="E29" s="22">
        <f t="shared" ref="E29:H29" si="0">SUM(E25:E28)</f>
        <v>294</v>
      </c>
      <c r="F29" s="22">
        <f t="shared" si="0"/>
        <v>0</v>
      </c>
      <c r="G29" s="22">
        <f t="shared" si="0"/>
        <v>0</v>
      </c>
      <c r="H29" s="22">
        <f t="shared" si="0"/>
        <v>0</v>
      </c>
      <c r="I29" s="8"/>
      <c r="K29">
        <f>SUM(K26:K28)</f>
        <v>5420</v>
      </c>
      <c r="L29">
        <f>SUM(L26:L28)</f>
        <v>28090</v>
      </c>
      <c r="M29">
        <f>SUM(M26:M28)</f>
        <v>476</v>
      </c>
      <c r="N29">
        <f>SUM(N26:N28)</f>
        <v>119</v>
      </c>
    </row>
    <row r="30" spans="1:14" ht="26.25" customHeight="1" thickBot="1">
      <c r="A30" s="403" t="s">
        <v>26</v>
      </c>
      <c r="B30" s="404"/>
      <c r="C30" s="405"/>
      <c r="D30" s="17">
        <v>5420</v>
      </c>
      <c r="E30" s="17">
        <v>28090</v>
      </c>
      <c r="F30" s="17">
        <v>476</v>
      </c>
      <c r="G30" s="17">
        <v>119</v>
      </c>
      <c r="H30" s="17"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2.25" customHeight="1" thickBot="1">
      <c r="A34" s="398" t="s">
        <v>26</v>
      </c>
      <c r="B34" s="399"/>
      <c r="C34" s="24">
        <f>D30+D19</f>
        <v>7349</v>
      </c>
      <c r="D34" s="24">
        <f>E30+E19</f>
        <v>37500</v>
      </c>
      <c r="E34" s="24">
        <f>F30+F19</f>
        <v>518</v>
      </c>
      <c r="F34" s="24">
        <f>G30+G19</f>
        <v>131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34:B34"/>
    <mergeCell ref="H34:I34"/>
    <mergeCell ref="A25:A29"/>
    <mergeCell ref="B25:B29"/>
    <mergeCell ref="C26:C27"/>
    <mergeCell ref="A30:C30"/>
    <mergeCell ref="A33:B33"/>
    <mergeCell ref="H33:I33"/>
    <mergeCell ref="E15:E16"/>
    <mergeCell ref="F15:F16"/>
    <mergeCell ref="G15:G16"/>
    <mergeCell ref="H15:H16"/>
    <mergeCell ref="I15:I16"/>
    <mergeCell ref="A19:C19"/>
    <mergeCell ref="A8:D8"/>
    <mergeCell ref="A9:D9"/>
    <mergeCell ref="A14:A18"/>
    <mergeCell ref="B14:B18"/>
    <mergeCell ref="C15:C16"/>
    <mergeCell ref="D15:D16"/>
    <mergeCell ref="A7:D7"/>
    <mergeCell ref="A1:I1"/>
    <mergeCell ref="A2:I2"/>
    <mergeCell ref="A4:F4"/>
    <mergeCell ref="A5:D5"/>
    <mergeCell ref="A6:D6"/>
  </mergeCells>
  <pageMargins left="0.7" right="0.7" top="0.75" bottom="0.75" header="0.3" footer="0.3"/>
  <pageSetup paperSize="9" orientation="landscape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5"/>
  <sheetViews>
    <sheetView topLeftCell="A19" workbookViewId="0">
      <selection activeCell="H29" sqref="H29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11"/>
    </row>
    <row r="4" spans="1:12" ht="15.75">
      <c r="A4" s="408" t="s">
        <v>77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12">
        <f>D18+D29</f>
        <v>188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322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12">
        <f>F18+F29</f>
        <v>0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10"/>
      <c r="B10" s="110"/>
      <c r="C10" s="110"/>
      <c r="D10" s="110"/>
      <c r="E10" s="27"/>
      <c r="F10" s="35"/>
    </row>
    <row r="11" spans="1:12" ht="15.75">
      <c r="A11" s="110"/>
      <c r="B11" s="110"/>
      <c r="C11" s="110"/>
      <c r="D11" s="110"/>
      <c r="E11" s="27"/>
      <c r="F11" s="35"/>
    </row>
    <row r="12" spans="1:12" ht="19.5" thickBot="1">
      <c r="A12" s="111"/>
    </row>
    <row r="13" spans="1:12" ht="57.75" thickBot="1">
      <c r="A13" s="6" t="s">
        <v>8</v>
      </c>
      <c r="B13" s="109" t="s">
        <v>9</v>
      </c>
      <c r="C13" s="109" t="s">
        <v>10</v>
      </c>
      <c r="D13" s="109" t="s">
        <v>11</v>
      </c>
      <c r="E13" s="109" t="s">
        <v>12</v>
      </c>
      <c r="F13" s="109" t="s">
        <v>13</v>
      </c>
      <c r="G13" s="109" t="s">
        <v>14</v>
      </c>
      <c r="H13" s="109" t="s">
        <v>15</v>
      </c>
      <c r="I13" s="109" t="s">
        <v>16</v>
      </c>
    </row>
    <row r="14" spans="1:12" ht="29.25" thickBot="1">
      <c r="A14" s="419" t="s">
        <v>17</v>
      </c>
      <c r="B14" s="410" t="s">
        <v>76</v>
      </c>
      <c r="C14" s="41" t="s">
        <v>19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/>
    </row>
    <row r="15" spans="1:12">
      <c r="A15" s="420"/>
      <c r="B15" s="425"/>
      <c r="C15" s="423" t="s">
        <v>29</v>
      </c>
      <c r="D15" s="426">
        <v>0</v>
      </c>
      <c r="E15" s="410">
        <v>0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13">
        <v>1</v>
      </c>
      <c r="E17" s="113">
        <v>2</v>
      </c>
      <c r="F17" s="113">
        <v>0</v>
      </c>
      <c r="G17" s="113">
        <v>0</v>
      </c>
      <c r="H17" s="113">
        <v>0</v>
      </c>
      <c r="I17" s="113"/>
      <c r="K17">
        <f>D19</f>
        <v>1930</v>
      </c>
      <c r="L17">
        <f>E19</f>
        <v>9412</v>
      </c>
      <c r="M17">
        <f>F19</f>
        <v>42</v>
      </c>
      <c r="N17">
        <f>G19</f>
        <v>12</v>
      </c>
    </row>
    <row r="18" spans="1:14" ht="29.25" customHeight="1" thickBot="1">
      <c r="A18" s="421"/>
      <c r="B18" s="411"/>
      <c r="C18" s="2" t="s">
        <v>23</v>
      </c>
      <c r="D18" s="113">
        <f>SUM(D14:D17)</f>
        <v>1</v>
      </c>
      <c r="E18" s="113">
        <f>SUM(E14:E17)</f>
        <v>2</v>
      </c>
      <c r="F18" s="113">
        <f>SUM(F14:F17)</f>
        <v>0</v>
      </c>
      <c r="G18" s="113">
        <f>SUM(G14:G17)</f>
        <v>0</v>
      </c>
      <c r="H18" s="113">
        <f>SUM(H14:H17)</f>
        <v>0</v>
      </c>
      <c r="I18" s="113"/>
      <c r="K18">
        <v>0</v>
      </c>
      <c r="L18">
        <v>0</v>
      </c>
      <c r="M18">
        <v>0</v>
      </c>
      <c r="N18">
        <f>G18</f>
        <v>0</v>
      </c>
    </row>
    <row r="19" spans="1:14" ht="27" customHeight="1" thickBot="1">
      <c r="A19" s="403" t="s">
        <v>24</v>
      </c>
      <c r="B19" s="404"/>
      <c r="C19" s="405"/>
      <c r="D19" s="39">
        <v>1930</v>
      </c>
      <c r="E19" s="40">
        <v>9412</v>
      </c>
      <c r="F19" s="40">
        <v>42</v>
      </c>
      <c r="G19" s="40">
        <v>12</v>
      </c>
      <c r="H19" s="40">
        <v>0</v>
      </c>
      <c r="I19" s="17"/>
      <c r="K19">
        <f>SUM(K17:K18)</f>
        <v>1930</v>
      </c>
      <c r="L19">
        <f>SUM(L17:L18)</f>
        <v>9412</v>
      </c>
      <c r="M19">
        <f>SUM(M17:M18)</f>
        <v>42</v>
      </c>
      <c r="N19">
        <f>SUM(N17:N18)</f>
        <v>12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</row>
    <row r="24" spans="1:14" ht="58.5" customHeight="1" thickBot="1">
      <c r="A24" s="6" t="s">
        <v>8</v>
      </c>
      <c r="B24" s="109" t="s">
        <v>9</v>
      </c>
      <c r="C24" s="109" t="s">
        <v>10</v>
      </c>
      <c r="D24" s="109" t="s">
        <v>11</v>
      </c>
      <c r="E24" s="109" t="s">
        <v>12</v>
      </c>
      <c r="F24" s="109" t="s">
        <v>13</v>
      </c>
      <c r="G24" s="109" t="s">
        <v>14</v>
      </c>
      <c r="H24" s="109" t="s">
        <v>15</v>
      </c>
      <c r="I24" s="109" t="s">
        <v>16</v>
      </c>
    </row>
    <row r="25" spans="1:14" ht="36.75" customHeight="1" thickBot="1">
      <c r="A25" s="412" t="s">
        <v>25</v>
      </c>
      <c r="B25" s="410" t="s">
        <v>76</v>
      </c>
      <c r="C25" s="4" t="s">
        <v>19</v>
      </c>
      <c r="D25" s="19">
        <v>65</v>
      </c>
      <c r="E25" s="20">
        <v>90</v>
      </c>
      <c r="F25" s="20">
        <v>0</v>
      </c>
      <c r="G25" s="20">
        <v>0</v>
      </c>
      <c r="H25" s="20">
        <v>0</v>
      </c>
      <c r="I25" s="20" t="s">
        <v>36</v>
      </c>
    </row>
    <row r="26" spans="1:14" ht="36.75" customHeight="1" thickBot="1">
      <c r="A26" s="413"/>
      <c r="B26" s="425"/>
      <c r="C26" s="401" t="s">
        <v>29</v>
      </c>
      <c r="D26" s="11">
        <v>52</v>
      </c>
      <c r="E26" s="11">
        <v>102</v>
      </c>
      <c r="F26" s="11">
        <v>0</v>
      </c>
      <c r="G26" s="11">
        <v>0</v>
      </c>
      <c r="H26" s="11">
        <v>0</v>
      </c>
      <c r="I26" s="29"/>
      <c r="K26">
        <f>D30</f>
        <v>5607</v>
      </c>
      <c r="L26">
        <f>E30</f>
        <v>28410</v>
      </c>
      <c r="M26">
        <f>F30</f>
        <v>476</v>
      </c>
      <c r="N26">
        <f>G30</f>
        <v>119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70</v>
      </c>
      <c r="E28" s="22">
        <v>128</v>
      </c>
      <c r="F28" s="22">
        <v>0</v>
      </c>
      <c r="G28" s="22">
        <v>0</v>
      </c>
      <c r="H28" s="22">
        <v>0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187</v>
      </c>
      <c r="E29" s="22">
        <f t="shared" ref="E29:H29" si="0">SUM(E25:E28)</f>
        <v>320</v>
      </c>
      <c r="F29" s="22">
        <f t="shared" si="0"/>
        <v>0</v>
      </c>
      <c r="G29" s="22">
        <f t="shared" si="0"/>
        <v>0</v>
      </c>
      <c r="H29" s="22">
        <f t="shared" si="0"/>
        <v>0</v>
      </c>
      <c r="I29" s="8"/>
      <c r="K29">
        <f>SUM(K26:K28)</f>
        <v>5607</v>
      </c>
      <c r="L29">
        <f>SUM(L26:L28)</f>
        <v>28410</v>
      </c>
      <c r="M29">
        <f>SUM(M26:M28)</f>
        <v>476</v>
      </c>
      <c r="N29">
        <f>SUM(N26:N28)</f>
        <v>119</v>
      </c>
    </row>
    <row r="30" spans="1:14" ht="26.25" customHeight="1" thickBot="1">
      <c r="A30" s="403" t="s">
        <v>26</v>
      </c>
      <c r="B30" s="404"/>
      <c r="C30" s="405"/>
      <c r="D30" s="17">
        <v>5607</v>
      </c>
      <c r="E30" s="17">
        <v>28410</v>
      </c>
      <c r="F30" s="17">
        <f>'09.04.2020'!F30</f>
        <v>476</v>
      </c>
      <c r="G30" s="17">
        <f>'09.04.2020'!G30</f>
        <v>119</v>
      </c>
      <c r="H30" s="17">
        <f>'09.04.2020'!H30</f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0.75" customHeight="1" thickBot="1">
      <c r="A34" s="398" t="s">
        <v>26</v>
      </c>
      <c r="B34" s="399"/>
      <c r="C34" s="24">
        <f>D30+D19</f>
        <v>7537</v>
      </c>
      <c r="D34" s="24">
        <f>E30+E19</f>
        <v>37822</v>
      </c>
      <c r="E34" s="24">
        <f>F30+F19</f>
        <v>518</v>
      </c>
      <c r="F34" s="24">
        <f>G30+G19</f>
        <v>131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34:B34"/>
    <mergeCell ref="H34:I34"/>
    <mergeCell ref="A25:A29"/>
    <mergeCell ref="B25:B29"/>
    <mergeCell ref="C26:C27"/>
    <mergeCell ref="A30:C30"/>
    <mergeCell ref="A33:B33"/>
    <mergeCell ref="H33:I33"/>
    <mergeCell ref="E15:E16"/>
    <mergeCell ref="F15:F16"/>
    <mergeCell ref="G15:G16"/>
    <mergeCell ref="H15:H16"/>
    <mergeCell ref="I15:I16"/>
    <mergeCell ref="A19:C19"/>
    <mergeCell ref="A8:D8"/>
    <mergeCell ref="A9:D9"/>
    <mergeCell ref="A14:A18"/>
    <mergeCell ref="B14:B18"/>
    <mergeCell ref="C15:C16"/>
    <mergeCell ref="D15:D16"/>
    <mergeCell ref="A7:D7"/>
    <mergeCell ref="A1:I1"/>
    <mergeCell ref="A2:I2"/>
    <mergeCell ref="A4:F4"/>
    <mergeCell ref="A5:D5"/>
    <mergeCell ref="A6:D6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H10" sqref="H10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16"/>
    </row>
    <row r="4" spans="1:12" ht="15.75">
      <c r="A4" s="408" t="s">
        <v>79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17">
        <f>D18+D29</f>
        <v>176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399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17">
        <f>F18+F29</f>
        <v>0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15"/>
      <c r="B10" s="115"/>
      <c r="C10" s="115"/>
      <c r="D10" s="115"/>
      <c r="E10" s="27"/>
      <c r="F10" s="35"/>
    </row>
    <row r="11" spans="1:12" ht="15.75">
      <c r="A11" s="115"/>
      <c r="B11" s="115"/>
      <c r="C11" s="115"/>
      <c r="D11" s="115"/>
      <c r="E11" s="27"/>
      <c r="F11" s="35"/>
    </row>
    <row r="12" spans="1:12" ht="19.5" thickBot="1">
      <c r="A12" s="116"/>
    </row>
    <row r="13" spans="1:12" ht="57.75" thickBot="1">
      <c r="A13" s="6" t="s">
        <v>8</v>
      </c>
      <c r="B13" s="114" t="s">
        <v>9</v>
      </c>
      <c r="C13" s="114" t="s">
        <v>10</v>
      </c>
      <c r="D13" s="114" t="s">
        <v>11</v>
      </c>
      <c r="E13" s="114" t="s">
        <v>12</v>
      </c>
      <c r="F13" s="114" t="s">
        <v>13</v>
      </c>
      <c r="G13" s="114" t="s">
        <v>14</v>
      </c>
      <c r="H13" s="114" t="s">
        <v>15</v>
      </c>
      <c r="I13" s="114" t="s">
        <v>16</v>
      </c>
    </row>
    <row r="14" spans="1:12" ht="29.25" thickBot="1">
      <c r="A14" s="419" t="s">
        <v>17</v>
      </c>
      <c r="B14" s="410" t="s">
        <v>78</v>
      </c>
      <c r="C14" s="41" t="s">
        <v>19</v>
      </c>
      <c r="D14" s="118">
        <v>2</v>
      </c>
      <c r="E14" s="118">
        <v>8</v>
      </c>
      <c r="F14" s="118">
        <v>0</v>
      </c>
      <c r="G14" s="118">
        <v>0</v>
      </c>
      <c r="H14" s="118">
        <v>0</v>
      </c>
      <c r="I14" s="118"/>
    </row>
    <row r="15" spans="1:12">
      <c r="A15" s="420"/>
      <c r="B15" s="425"/>
      <c r="C15" s="423" t="s">
        <v>29</v>
      </c>
      <c r="D15" s="426">
        <v>1</v>
      </c>
      <c r="E15" s="410">
        <v>2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/>
      <c r="K17">
        <f>D19</f>
        <v>1933</v>
      </c>
      <c r="L17">
        <f>E19</f>
        <v>9422</v>
      </c>
      <c r="M17">
        <f>F19</f>
        <v>42</v>
      </c>
      <c r="N17">
        <f>G19</f>
        <v>12</v>
      </c>
    </row>
    <row r="18" spans="1:14" ht="29.25" customHeight="1" thickBot="1">
      <c r="A18" s="421"/>
      <c r="B18" s="411"/>
      <c r="C18" s="2" t="s">
        <v>23</v>
      </c>
      <c r="D18" s="118">
        <f>SUM(D14:D17)</f>
        <v>3</v>
      </c>
      <c r="E18" s="118">
        <f>SUM(E14:E17)</f>
        <v>10</v>
      </c>
      <c r="F18" s="118">
        <f>SUM(F14:F17)</f>
        <v>0</v>
      </c>
      <c r="G18" s="118">
        <f>SUM(G14:G17)</f>
        <v>0</v>
      </c>
      <c r="H18" s="118">
        <f>SUM(H14:H17)</f>
        <v>0</v>
      </c>
      <c r="I18" s="118"/>
      <c r="K18">
        <v>0</v>
      </c>
      <c r="L18">
        <v>0</v>
      </c>
      <c r="M18">
        <v>0</v>
      </c>
      <c r="N18">
        <f>G18</f>
        <v>0</v>
      </c>
    </row>
    <row r="19" spans="1:14" ht="27" customHeight="1" thickBot="1">
      <c r="A19" s="403" t="s">
        <v>24</v>
      </c>
      <c r="B19" s="404"/>
      <c r="C19" s="405"/>
      <c r="D19" s="39">
        <v>1933</v>
      </c>
      <c r="E19" s="40">
        <v>9422</v>
      </c>
      <c r="F19" s="40">
        <v>42</v>
      </c>
      <c r="G19" s="40">
        <v>12</v>
      </c>
      <c r="H19" s="40">
        <v>0</v>
      </c>
      <c r="I19" s="17"/>
      <c r="K19">
        <f>SUM(K17:K18)</f>
        <v>1933</v>
      </c>
      <c r="L19">
        <f>SUM(L17:L18)</f>
        <v>9422</v>
      </c>
      <c r="M19">
        <f>SUM(M17:M18)</f>
        <v>42</v>
      </c>
      <c r="N19">
        <f>SUM(N17:N18)</f>
        <v>12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</row>
    <row r="24" spans="1:14" ht="58.5" customHeight="1" thickBot="1">
      <c r="A24" s="6" t="s">
        <v>8</v>
      </c>
      <c r="B24" s="114" t="s">
        <v>9</v>
      </c>
      <c r="C24" s="114" t="s">
        <v>10</v>
      </c>
      <c r="D24" s="114" t="s">
        <v>11</v>
      </c>
      <c r="E24" s="114" t="s">
        <v>12</v>
      </c>
      <c r="F24" s="114" t="s">
        <v>13</v>
      </c>
      <c r="G24" s="114" t="s">
        <v>14</v>
      </c>
      <c r="H24" s="114" t="s">
        <v>15</v>
      </c>
      <c r="I24" s="114" t="s">
        <v>16</v>
      </c>
    </row>
    <row r="25" spans="1:14" ht="36.75" customHeight="1" thickBot="1">
      <c r="A25" s="412" t="s">
        <v>25</v>
      </c>
      <c r="B25" s="410" t="s">
        <v>78</v>
      </c>
      <c r="C25" s="4" t="s">
        <v>19</v>
      </c>
      <c r="D25" s="19">
        <v>85</v>
      </c>
      <c r="E25" s="20">
        <v>230</v>
      </c>
      <c r="F25" s="20">
        <v>0</v>
      </c>
      <c r="G25" s="20">
        <v>0</v>
      </c>
      <c r="H25" s="20">
        <v>0</v>
      </c>
      <c r="I25" s="20" t="s">
        <v>36</v>
      </c>
    </row>
    <row r="26" spans="1:14" ht="36.75" customHeight="1" thickBot="1">
      <c r="A26" s="413"/>
      <c r="B26" s="425"/>
      <c r="C26" s="401" t="s">
        <v>29</v>
      </c>
      <c r="D26" s="11">
        <v>40</v>
      </c>
      <c r="E26" s="11">
        <v>70</v>
      </c>
      <c r="F26" s="11">
        <v>0</v>
      </c>
      <c r="G26" s="11">
        <v>0</v>
      </c>
      <c r="H26" s="11">
        <v>0</v>
      </c>
      <c r="I26" s="29"/>
      <c r="K26">
        <f>D30</f>
        <v>5778</v>
      </c>
      <c r="L26">
        <f>E30</f>
        <v>28799</v>
      </c>
      <c r="M26">
        <f>F30</f>
        <v>476</v>
      </c>
      <c r="N26">
        <f>G30</f>
        <v>119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48</v>
      </c>
      <c r="E28" s="22">
        <v>89</v>
      </c>
      <c r="F28" s="22">
        <v>0</v>
      </c>
      <c r="G28" s="22">
        <v>0</v>
      </c>
      <c r="H28" s="22" t="s">
        <v>36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173</v>
      </c>
      <c r="E29" s="22">
        <f t="shared" ref="E29:H29" si="0">SUM(E25:E28)</f>
        <v>389</v>
      </c>
      <c r="F29" s="22">
        <f t="shared" si="0"/>
        <v>0</v>
      </c>
      <c r="G29" s="22">
        <f>SUM(G25:G28)</f>
        <v>0</v>
      </c>
      <c r="H29" s="22">
        <f t="shared" si="0"/>
        <v>0</v>
      </c>
      <c r="I29" s="8"/>
      <c r="K29">
        <f>SUM(K26:K28)</f>
        <v>5778</v>
      </c>
      <c r="L29">
        <f>SUM(L26:L28)</f>
        <v>28799</v>
      </c>
      <c r="M29">
        <f>SUM(M26:M28)</f>
        <v>476</v>
      </c>
      <c r="N29">
        <f>SUM(N26:N28)</f>
        <v>119</v>
      </c>
    </row>
    <row r="30" spans="1:14" ht="26.25" customHeight="1" thickBot="1">
      <c r="A30" s="403" t="s">
        <v>26</v>
      </c>
      <c r="B30" s="404"/>
      <c r="C30" s="405"/>
      <c r="D30" s="17">
        <v>5778</v>
      </c>
      <c r="E30" s="17">
        <v>28799</v>
      </c>
      <c r="F30" s="17">
        <f>'09.04.2020'!F30</f>
        <v>476</v>
      </c>
      <c r="G30" s="17">
        <f>'09.04.2020'!G30</f>
        <v>119</v>
      </c>
      <c r="H30" s="17">
        <f>'09.04.2020'!H30</f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27.75" customHeight="1" thickBot="1">
      <c r="A34" s="398" t="s">
        <v>26</v>
      </c>
      <c r="B34" s="399"/>
      <c r="C34" s="24">
        <f>D30+D19</f>
        <v>7711</v>
      </c>
      <c r="D34" s="24">
        <f>E30+E19</f>
        <v>38221</v>
      </c>
      <c r="E34" s="24">
        <f>F30+F19</f>
        <v>518</v>
      </c>
      <c r="F34" s="24">
        <f>G30+G19</f>
        <v>131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34:B34"/>
    <mergeCell ref="H34:I34"/>
    <mergeCell ref="A25:A29"/>
    <mergeCell ref="B25:B29"/>
    <mergeCell ref="C26:C27"/>
    <mergeCell ref="A30:C30"/>
    <mergeCell ref="A33:B33"/>
    <mergeCell ref="H33:I33"/>
    <mergeCell ref="E15:E16"/>
    <mergeCell ref="F15:F16"/>
    <mergeCell ref="G15:G16"/>
    <mergeCell ref="H15:H16"/>
    <mergeCell ref="I15:I16"/>
    <mergeCell ref="A19:C19"/>
    <mergeCell ref="A8:D8"/>
    <mergeCell ref="A9:D9"/>
    <mergeCell ref="A14:A18"/>
    <mergeCell ref="B14:B18"/>
    <mergeCell ref="C15:C16"/>
    <mergeCell ref="D15:D16"/>
    <mergeCell ref="A7:D7"/>
    <mergeCell ref="A1:I1"/>
    <mergeCell ref="A2:I2"/>
    <mergeCell ref="A4:F4"/>
    <mergeCell ref="A5:D5"/>
    <mergeCell ref="A6:D6"/>
  </mergeCells>
  <pageMargins left="0.7" right="0.7" top="0.75" bottom="0.75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topLeftCell="A10" workbookViewId="0">
      <selection activeCell="F33" sqref="F33"/>
    </sheetView>
  </sheetViews>
  <sheetFormatPr defaultColWidth="14.140625" defaultRowHeight="15"/>
  <cols>
    <col min="2" max="2" width="11" customWidth="1"/>
    <col min="3" max="3" width="13.28515625" customWidth="1"/>
    <col min="6" max="6" width="13.42578125" customWidth="1"/>
    <col min="7" max="7" width="13.28515625" customWidth="1"/>
  </cols>
  <sheetData>
    <row r="1" spans="1:9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9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9" ht="18.75">
      <c r="A3" s="31"/>
    </row>
    <row r="4" spans="1:9" ht="15.75">
      <c r="A4" s="408" t="s">
        <v>37</v>
      </c>
      <c r="B4" s="408"/>
      <c r="C4" s="408"/>
      <c r="D4" s="408"/>
      <c r="E4" s="408"/>
      <c r="F4" s="408"/>
    </row>
    <row r="5" spans="1:9" ht="18.75" customHeight="1">
      <c r="A5" s="409" t="s">
        <v>2</v>
      </c>
      <c r="B5" s="409"/>
      <c r="C5" s="409"/>
      <c r="D5" s="409"/>
      <c r="E5" s="27" t="s">
        <v>4</v>
      </c>
      <c r="F5" s="32">
        <f>D16+D28</f>
        <v>53</v>
      </c>
    </row>
    <row r="6" spans="1:9" ht="18.75" customHeight="1">
      <c r="A6" s="409" t="s">
        <v>3</v>
      </c>
      <c r="B6" s="409"/>
      <c r="C6" s="409"/>
      <c r="D6" s="409"/>
      <c r="E6" s="27" t="s">
        <v>4</v>
      </c>
      <c r="F6" s="35">
        <f>E16+E28</f>
        <v>146</v>
      </c>
    </row>
    <row r="7" spans="1:9" ht="18.75" customHeight="1">
      <c r="A7" s="409" t="s">
        <v>5</v>
      </c>
      <c r="B7" s="409"/>
      <c r="C7" s="409"/>
      <c r="D7" s="409"/>
      <c r="E7" s="27" t="s">
        <v>4</v>
      </c>
      <c r="F7" s="32">
        <f>F16+F28</f>
        <v>0</v>
      </c>
    </row>
    <row r="8" spans="1:9" ht="18.75" customHeight="1">
      <c r="A8" s="409" t="s">
        <v>6</v>
      </c>
      <c r="B8" s="409"/>
      <c r="C8" s="409"/>
      <c r="D8" s="409"/>
      <c r="E8" s="27" t="s">
        <v>4</v>
      </c>
      <c r="F8" s="35">
        <f>F16+F28</f>
        <v>0</v>
      </c>
    </row>
    <row r="9" spans="1:9" ht="18.75" customHeight="1">
      <c r="A9" s="409" t="s">
        <v>7</v>
      </c>
      <c r="B9" s="409"/>
      <c r="C9" s="409"/>
      <c r="D9" s="409"/>
      <c r="E9" s="27" t="s">
        <v>4</v>
      </c>
      <c r="F9" s="35">
        <f>H16+H28</f>
        <v>0</v>
      </c>
    </row>
    <row r="10" spans="1:9" ht="19.5" thickBot="1">
      <c r="A10" s="31"/>
    </row>
    <row r="11" spans="1:9" ht="63.75" customHeight="1" thickBot="1">
      <c r="A11" s="6" t="s">
        <v>8</v>
      </c>
      <c r="B11" s="30" t="s">
        <v>9</v>
      </c>
      <c r="C11" s="30" t="s">
        <v>10</v>
      </c>
      <c r="D11" s="30" t="s">
        <v>11</v>
      </c>
      <c r="E11" s="30" t="s">
        <v>12</v>
      </c>
      <c r="F11" s="30" t="s">
        <v>13</v>
      </c>
      <c r="G11" s="30" t="s">
        <v>14</v>
      </c>
      <c r="H11" s="30" t="s">
        <v>15</v>
      </c>
      <c r="I11" s="30" t="s">
        <v>16</v>
      </c>
    </row>
    <row r="12" spans="1:9" ht="29.25" thickBot="1">
      <c r="A12" s="419" t="s">
        <v>17</v>
      </c>
      <c r="B12" s="410" t="s">
        <v>35</v>
      </c>
      <c r="C12" s="8" t="s">
        <v>19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/>
    </row>
    <row r="13" spans="1:9">
      <c r="A13" s="420"/>
      <c r="B13" s="422"/>
      <c r="C13" s="3">
        <v>0.5</v>
      </c>
      <c r="D13" s="410">
        <v>1</v>
      </c>
      <c r="E13" s="410">
        <v>1</v>
      </c>
      <c r="F13" s="410">
        <v>0</v>
      </c>
      <c r="G13" s="410">
        <v>0</v>
      </c>
      <c r="H13" s="410">
        <v>0</v>
      </c>
      <c r="I13" s="410"/>
    </row>
    <row r="14" spans="1:9" ht="15.75" thickBot="1">
      <c r="A14" s="420"/>
      <c r="B14" s="422"/>
      <c r="C14" s="2" t="s">
        <v>21</v>
      </c>
      <c r="D14" s="411"/>
      <c r="E14" s="411"/>
      <c r="F14" s="411"/>
      <c r="G14" s="411"/>
      <c r="H14" s="411"/>
      <c r="I14" s="411"/>
    </row>
    <row r="15" spans="1:9" ht="30" thickBot="1">
      <c r="A15" s="420"/>
      <c r="B15" s="422"/>
      <c r="C15" s="2" t="s">
        <v>22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/>
    </row>
    <row r="16" spans="1:9" ht="29.25" customHeight="1" thickBot="1">
      <c r="A16" s="421"/>
      <c r="B16" s="411"/>
      <c r="C16" s="2" t="s">
        <v>23</v>
      </c>
      <c r="D16" s="16">
        <f>SUM(D12:D15)</f>
        <v>1</v>
      </c>
      <c r="E16" s="16">
        <f>SUM(E12:E15)</f>
        <v>1</v>
      </c>
      <c r="F16" s="16">
        <f>SUM(F12:F15)</f>
        <v>0</v>
      </c>
      <c r="G16" s="16">
        <f>SUM(G12:G15)</f>
        <v>0</v>
      </c>
      <c r="H16" s="16">
        <f>SUM(H12:H15)</f>
        <v>0</v>
      </c>
      <c r="I16" s="16"/>
    </row>
    <row r="17" spans="1:9" ht="27" customHeight="1" thickBot="1">
      <c r="A17" s="403" t="s">
        <v>24</v>
      </c>
      <c r="B17" s="404"/>
      <c r="C17" s="405"/>
      <c r="D17" s="17">
        <v>1891</v>
      </c>
      <c r="E17" s="17">
        <v>9250</v>
      </c>
      <c r="F17" s="17">
        <v>35</v>
      </c>
      <c r="G17" s="17">
        <v>6</v>
      </c>
      <c r="H17" s="18">
        <v>0</v>
      </c>
      <c r="I17" s="17"/>
    </row>
    <row r="22" spans="1:9" ht="15.75" thickBot="1">
      <c r="E22" s="34">
        <v>1</v>
      </c>
    </row>
    <row r="23" spans="1:9" ht="57.75" thickBot="1">
      <c r="A23" s="6" t="s">
        <v>8</v>
      </c>
      <c r="B23" s="30" t="s">
        <v>9</v>
      </c>
      <c r="C23" s="30" t="s">
        <v>10</v>
      </c>
      <c r="D23" s="30" t="s">
        <v>11</v>
      </c>
      <c r="E23" s="30" t="s">
        <v>12</v>
      </c>
      <c r="F23" s="30" t="s">
        <v>13</v>
      </c>
      <c r="G23" s="30" t="s">
        <v>14</v>
      </c>
      <c r="H23" s="30" t="s">
        <v>15</v>
      </c>
      <c r="I23" s="30" t="s">
        <v>16</v>
      </c>
    </row>
    <row r="24" spans="1:9" ht="30" thickBot="1">
      <c r="A24" s="412" t="s">
        <v>25</v>
      </c>
      <c r="B24" s="410" t="s">
        <v>35</v>
      </c>
      <c r="C24" s="4" t="s">
        <v>19</v>
      </c>
      <c r="D24" s="19">
        <v>22</v>
      </c>
      <c r="E24" s="20">
        <v>86</v>
      </c>
      <c r="F24" s="20">
        <v>0</v>
      </c>
      <c r="G24" s="20">
        <v>0</v>
      </c>
      <c r="H24" s="21">
        <v>0</v>
      </c>
      <c r="I24" s="20" t="s">
        <v>36</v>
      </c>
    </row>
    <row r="25" spans="1:9" ht="40.5" customHeight="1" thickBot="1">
      <c r="A25" s="413"/>
      <c r="B25" s="422"/>
      <c r="C25" s="401" t="s">
        <v>29</v>
      </c>
      <c r="D25" s="11">
        <v>17</v>
      </c>
      <c r="E25" s="9">
        <v>34</v>
      </c>
      <c r="F25" s="9">
        <v>0</v>
      </c>
      <c r="G25" s="9">
        <v>0</v>
      </c>
      <c r="H25" s="33">
        <v>0</v>
      </c>
      <c r="I25" s="29" t="s">
        <v>36</v>
      </c>
    </row>
    <row r="26" spans="1:9" ht="0.75" hidden="1" customHeight="1">
      <c r="A26" s="413"/>
      <c r="B26" s="422"/>
      <c r="C26" s="402"/>
      <c r="D26" s="12"/>
      <c r="E26" s="12"/>
      <c r="F26" s="12"/>
      <c r="G26" s="12"/>
      <c r="H26" s="13"/>
      <c r="I26" s="14"/>
    </row>
    <row r="27" spans="1:9" ht="48.75" customHeight="1" thickBot="1">
      <c r="A27" s="413"/>
      <c r="B27" s="422"/>
      <c r="C27" s="15" t="s">
        <v>22</v>
      </c>
      <c r="D27" s="22">
        <v>13</v>
      </c>
      <c r="E27" s="22">
        <v>25</v>
      </c>
      <c r="F27" s="22">
        <v>0</v>
      </c>
      <c r="G27" s="22">
        <v>0</v>
      </c>
      <c r="H27" s="22">
        <v>0</v>
      </c>
      <c r="I27" s="22" t="s">
        <v>36</v>
      </c>
    </row>
    <row r="28" spans="1:9" ht="24.75" customHeight="1" thickBot="1">
      <c r="A28" s="414"/>
      <c r="B28" s="411"/>
      <c r="C28" s="2" t="s">
        <v>23</v>
      </c>
      <c r="D28" s="8">
        <f>SUM(D24:D27)</f>
        <v>52</v>
      </c>
      <c r="E28" s="8">
        <f>SUM(E24:E27)</f>
        <v>145</v>
      </c>
      <c r="F28" s="8">
        <f>SUM(F24:F27)</f>
        <v>0</v>
      </c>
      <c r="G28" s="8">
        <f>SUM(G24:G27)</f>
        <v>0</v>
      </c>
      <c r="H28" s="8">
        <f>SUM(H24:H27)</f>
        <v>0</v>
      </c>
      <c r="I28" s="8"/>
    </row>
    <row r="29" spans="1:9" ht="26.25" customHeight="1" thickBot="1">
      <c r="A29" s="403" t="s">
        <v>26</v>
      </c>
      <c r="B29" s="404"/>
      <c r="C29" s="405"/>
      <c r="D29" s="17">
        <v>3253</v>
      </c>
      <c r="E29" s="17">
        <v>23725</v>
      </c>
      <c r="F29" s="17">
        <v>422</v>
      </c>
      <c r="G29" s="17">
        <v>61</v>
      </c>
      <c r="H29" s="17">
        <v>0</v>
      </c>
      <c r="I29" s="17"/>
    </row>
    <row r="31" spans="1:9" ht="15.75" thickBot="1"/>
    <row r="32" spans="1:9" ht="69" customHeight="1" thickBot="1">
      <c r="A32" s="398" t="s">
        <v>30</v>
      </c>
      <c r="B32" s="399"/>
      <c r="C32" s="23" t="s">
        <v>27</v>
      </c>
      <c r="D32" s="23" t="s">
        <v>3</v>
      </c>
      <c r="E32" s="23" t="s">
        <v>13</v>
      </c>
      <c r="F32" s="23" t="s">
        <v>28</v>
      </c>
      <c r="G32" s="25" t="s">
        <v>15</v>
      </c>
      <c r="H32" s="398" t="s">
        <v>16</v>
      </c>
      <c r="I32" s="399"/>
    </row>
    <row r="33" spans="1:9" ht="42" customHeight="1" thickBot="1">
      <c r="A33" s="398" t="s">
        <v>26</v>
      </c>
      <c r="B33" s="399"/>
      <c r="C33" s="24">
        <f>D29+D17</f>
        <v>5144</v>
      </c>
      <c r="D33" s="24">
        <f>E29+E17</f>
        <v>32975</v>
      </c>
      <c r="E33" s="24">
        <f>F29+F17</f>
        <v>457</v>
      </c>
      <c r="F33" s="24">
        <f>G29+G17</f>
        <v>67</v>
      </c>
      <c r="G33" s="24">
        <f>H29+H17</f>
        <v>0</v>
      </c>
      <c r="H33" s="400"/>
      <c r="I33" s="399"/>
    </row>
    <row r="39" spans="1:9">
      <c r="E39" s="34">
        <v>2</v>
      </c>
    </row>
  </sheetData>
  <mergeCells count="25">
    <mergeCell ref="A7:D7"/>
    <mergeCell ref="A1:I1"/>
    <mergeCell ref="A2:I2"/>
    <mergeCell ref="A4:F4"/>
    <mergeCell ref="A5:D5"/>
    <mergeCell ref="A6:D6"/>
    <mergeCell ref="A24:A28"/>
    <mergeCell ref="B24:B28"/>
    <mergeCell ref="C25:C26"/>
    <mergeCell ref="A8:D8"/>
    <mergeCell ref="A9:D9"/>
    <mergeCell ref="A12:A16"/>
    <mergeCell ref="B12:B16"/>
    <mergeCell ref="D13:D14"/>
    <mergeCell ref="F13:F14"/>
    <mergeCell ref="G13:G14"/>
    <mergeCell ref="H13:H14"/>
    <mergeCell ref="I13:I14"/>
    <mergeCell ref="A17:C17"/>
    <mergeCell ref="E13:E14"/>
    <mergeCell ref="A29:C29"/>
    <mergeCell ref="A32:B32"/>
    <mergeCell ref="H32:I32"/>
    <mergeCell ref="A33:B33"/>
    <mergeCell ref="H33:I33"/>
  </mergeCells>
  <pageMargins left="0.7" right="0.7" top="0.75" bottom="0.75" header="0.3" footer="0.3"/>
  <pageSetup paperSize="9" orientation="landscape" horizontalDpi="4294967292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45"/>
  <sheetViews>
    <sheetView topLeftCell="C25" workbookViewId="0">
      <selection activeCell="C25" sqref="A1:XFD1048576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20"/>
    </row>
    <row r="4" spans="1:12" ht="15.75">
      <c r="A4" s="408" t="s">
        <v>81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21">
        <f>D18+D29</f>
        <v>88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164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21">
        <f>F18+F29</f>
        <v>0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4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22"/>
      <c r="B10" s="122"/>
      <c r="C10" s="122"/>
      <c r="D10" s="122"/>
      <c r="E10" s="27"/>
      <c r="F10" s="35"/>
    </row>
    <row r="11" spans="1:12" ht="15.75">
      <c r="A11" s="122"/>
      <c r="B11" s="122"/>
      <c r="C11" s="122"/>
      <c r="D11" s="122"/>
      <c r="E11" s="27"/>
      <c r="F11" s="35"/>
    </row>
    <row r="12" spans="1:12" ht="19.5" thickBot="1">
      <c r="A12" s="120"/>
    </row>
    <row r="13" spans="1:12" ht="57.75" thickBot="1">
      <c r="A13" s="6" t="s">
        <v>8</v>
      </c>
      <c r="B13" s="119" t="s">
        <v>9</v>
      </c>
      <c r="C13" s="119" t="s">
        <v>10</v>
      </c>
      <c r="D13" s="119" t="s">
        <v>11</v>
      </c>
      <c r="E13" s="119" t="s">
        <v>12</v>
      </c>
      <c r="F13" s="119" t="s">
        <v>13</v>
      </c>
      <c r="G13" s="119" t="s">
        <v>14</v>
      </c>
      <c r="H13" s="119" t="s">
        <v>15</v>
      </c>
      <c r="I13" s="119" t="s">
        <v>16</v>
      </c>
    </row>
    <row r="14" spans="1:12" ht="29.25" thickBot="1">
      <c r="A14" s="419" t="s">
        <v>17</v>
      </c>
      <c r="B14" s="410" t="s">
        <v>80</v>
      </c>
      <c r="C14" s="41" t="s">
        <v>19</v>
      </c>
      <c r="D14" s="123">
        <v>1</v>
      </c>
      <c r="E14" s="123">
        <v>1</v>
      </c>
      <c r="F14" s="123">
        <v>0</v>
      </c>
      <c r="G14" s="123">
        <v>0</v>
      </c>
      <c r="H14" s="123">
        <v>0</v>
      </c>
      <c r="I14" s="123"/>
    </row>
    <row r="15" spans="1:12">
      <c r="A15" s="420"/>
      <c r="B15" s="425"/>
      <c r="C15" s="423" t="s">
        <v>29</v>
      </c>
      <c r="D15" s="426">
        <v>0</v>
      </c>
      <c r="E15" s="410">
        <v>2</v>
      </c>
      <c r="F15" s="410">
        <v>0</v>
      </c>
      <c r="G15" s="410">
        <v>2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23">
        <v>1</v>
      </c>
      <c r="E17" s="123">
        <v>2</v>
      </c>
      <c r="F17" s="123">
        <v>0</v>
      </c>
      <c r="G17" s="123">
        <v>0</v>
      </c>
      <c r="H17" s="123">
        <v>0</v>
      </c>
      <c r="I17" s="123"/>
      <c r="K17">
        <f>D19</f>
        <v>1935</v>
      </c>
      <c r="L17">
        <f>E19</f>
        <v>9425</v>
      </c>
      <c r="M17">
        <f>F19</f>
        <v>42</v>
      </c>
      <c r="N17">
        <f>G19</f>
        <v>14</v>
      </c>
    </row>
    <row r="18" spans="1:14" ht="29.25" customHeight="1" thickBot="1">
      <c r="A18" s="421"/>
      <c r="B18" s="411"/>
      <c r="C18" s="2" t="s">
        <v>23</v>
      </c>
      <c r="D18" s="123">
        <f>SUM(D14:D17)</f>
        <v>2</v>
      </c>
      <c r="E18" s="123">
        <f>SUM(E14:E17)</f>
        <v>5</v>
      </c>
      <c r="F18" s="123">
        <f>SUM(F14:F17)</f>
        <v>0</v>
      </c>
      <c r="G18" s="123">
        <f>SUM(G14:G17)</f>
        <v>2</v>
      </c>
      <c r="H18" s="123">
        <f>SUM(H14:H17)</f>
        <v>0</v>
      </c>
      <c r="I18" s="123"/>
      <c r="K18">
        <v>0</v>
      </c>
      <c r="L18">
        <v>0</v>
      </c>
      <c r="M18">
        <v>0</v>
      </c>
      <c r="N18">
        <v>0</v>
      </c>
    </row>
    <row r="19" spans="1:14" ht="27" customHeight="1" thickBot="1">
      <c r="A19" s="403" t="s">
        <v>24</v>
      </c>
      <c r="B19" s="404"/>
      <c r="C19" s="405"/>
      <c r="D19" s="39">
        <v>1935</v>
      </c>
      <c r="E19" s="40">
        <v>9425</v>
      </c>
      <c r="F19" s="40">
        <v>42</v>
      </c>
      <c r="G19" s="40">
        <v>14</v>
      </c>
      <c r="H19" s="40">
        <v>0</v>
      </c>
      <c r="I19" s="17"/>
      <c r="K19">
        <f>SUM(K17:K18)</f>
        <v>1935</v>
      </c>
      <c r="L19">
        <f>SUM(L17:L18)</f>
        <v>9425</v>
      </c>
      <c r="M19">
        <f>SUM(M17:M18)</f>
        <v>42</v>
      </c>
      <c r="N19">
        <f>SUM(N17:N18)</f>
        <v>14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  <c r="L23" t="s">
        <v>36</v>
      </c>
    </row>
    <row r="24" spans="1:14" ht="58.5" customHeight="1" thickBot="1">
      <c r="A24" s="6" t="s">
        <v>8</v>
      </c>
      <c r="B24" s="119" t="s">
        <v>9</v>
      </c>
      <c r="C24" s="119" t="s">
        <v>10</v>
      </c>
      <c r="D24" s="119" t="s">
        <v>11</v>
      </c>
      <c r="E24" s="119" t="s">
        <v>12</v>
      </c>
      <c r="F24" s="119" t="s">
        <v>13</v>
      </c>
      <c r="G24" s="119" t="s">
        <v>14</v>
      </c>
      <c r="H24" s="119" t="s">
        <v>15</v>
      </c>
      <c r="I24" s="119" t="s">
        <v>16</v>
      </c>
      <c r="L24" t="s">
        <v>36</v>
      </c>
    </row>
    <row r="25" spans="1:14" ht="36.75" customHeight="1" thickBot="1">
      <c r="A25" s="412" t="s">
        <v>25</v>
      </c>
      <c r="B25" s="410" t="s">
        <v>80</v>
      </c>
      <c r="C25" s="4" t="s">
        <v>19</v>
      </c>
      <c r="D25" s="19">
        <v>54</v>
      </c>
      <c r="E25" s="20">
        <v>97</v>
      </c>
      <c r="F25" s="20">
        <v>0</v>
      </c>
      <c r="G25" s="20">
        <v>0</v>
      </c>
      <c r="H25" s="20">
        <v>0</v>
      </c>
      <c r="I25" s="20" t="s">
        <v>36</v>
      </c>
      <c r="L25" t="s">
        <v>36</v>
      </c>
    </row>
    <row r="26" spans="1:14" ht="36.75" customHeight="1" thickBot="1">
      <c r="A26" s="413"/>
      <c r="B26" s="425"/>
      <c r="C26" s="401" t="s">
        <v>29</v>
      </c>
      <c r="D26" s="11">
        <v>22</v>
      </c>
      <c r="E26" s="11">
        <v>41</v>
      </c>
      <c r="F26" s="11">
        <v>0</v>
      </c>
      <c r="G26" s="11">
        <v>0</v>
      </c>
      <c r="H26" s="11">
        <v>0</v>
      </c>
      <c r="I26" s="29"/>
      <c r="K26">
        <f>D30</f>
        <v>5864</v>
      </c>
      <c r="L26">
        <f>E30</f>
        <v>28958</v>
      </c>
      <c r="M26">
        <f>F30</f>
        <v>476</v>
      </c>
      <c r="N26">
        <f>G30</f>
        <v>121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10</v>
      </c>
      <c r="E28" s="22">
        <v>21</v>
      </c>
      <c r="F28" s="22">
        <v>0</v>
      </c>
      <c r="G28" s="22">
        <v>2</v>
      </c>
      <c r="H28" s="22">
        <v>0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86</v>
      </c>
      <c r="E29" s="22">
        <f t="shared" ref="E29:H29" si="0">SUM(E25:E28)</f>
        <v>159</v>
      </c>
      <c r="F29" s="22">
        <f t="shared" si="0"/>
        <v>0</v>
      </c>
      <c r="G29" s="22">
        <f>SUM(G25:G28)</f>
        <v>2</v>
      </c>
      <c r="H29" s="22">
        <f t="shared" si="0"/>
        <v>0</v>
      </c>
      <c r="I29" s="8"/>
      <c r="K29">
        <f>SUM(K26:K28)</f>
        <v>5864</v>
      </c>
      <c r="L29">
        <f>SUM(L26:L28)</f>
        <v>28958</v>
      </c>
      <c r="M29">
        <f>SUM(M26:M28)</f>
        <v>476</v>
      </c>
      <c r="N29">
        <f>SUM(N26:N28)</f>
        <v>121</v>
      </c>
    </row>
    <row r="30" spans="1:14" ht="26.25" customHeight="1" thickBot="1">
      <c r="A30" s="403" t="s">
        <v>26</v>
      </c>
      <c r="B30" s="404"/>
      <c r="C30" s="405"/>
      <c r="D30" s="17">
        <v>5864</v>
      </c>
      <c r="E30" s="17">
        <v>28958</v>
      </c>
      <c r="F30" s="17">
        <f>'09.04.2020'!F30</f>
        <v>476</v>
      </c>
      <c r="G30" s="17">
        <v>121</v>
      </c>
      <c r="H30" s="17">
        <f>'09.04.2020'!H30</f>
        <v>0</v>
      </c>
      <c r="I30" s="17"/>
    </row>
    <row r="32" spans="1:14" ht="15.75" thickBot="1"/>
    <row r="33" spans="1:9" ht="69" customHeight="1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0.75" customHeight="1" thickBot="1">
      <c r="A34" s="398" t="s">
        <v>26</v>
      </c>
      <c r="B34" s="399"/>
      <c r="C34" s="24">
        <f>D30+D19</f>
        <v>7799</v>
      </c>
      <c r="D34" s="24">
        <f>E30+E19</f>
        <v>38383</v>
      </c>
      <c r="E34" s="24">
        <f>F30+F19</f>
        <v>518</v>
      </c>
      <c r="F34" s="24">
        <f>G30+G19</f>
        <v>135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7:D7"/>
    <mergeCell ref="A1:I1"/>
    <mergeCell ref="A2:I2"/>
    <mergeCell ref="A4:F4"/>
    <mergeCell ref="A5:D5"/>
    <mergeCell ref="A6:D6"/>
    <mergeCell ref="A19:C19"/>
    <mergeCell ref="A8:D8"/>
    <mergeCell ref="A9:D9"/>
    <mergeCell ref="A14:A18"/>
    <mergeCell ref="B14:B18"/>
    <mergeCell ref="C15:C16"/>
    <mergeCell ref="D15:D16"/>
    <mergeCell ref="E15:E16"/>
    <mergeCell ref="F15:F16"/>
    <mergeCell ref="G15:G16"/>
    <mergeCell ref="H15:H16"/>
    <mergeCell ref="I15:I16"/>
    <mergeCell ref="A34:B34"/>
    <mergeCell ref="H34:I34"/>
    <mergeCell ref="A25:A29"/>
    <mergeCell ref="B25:B29"/>
    <mergeCell ref="C26:C27"/>
    <mergeCell ref="A30:C30"/>
    <mergeCell ref="A33:B33"/>
    <mergeCell ref="H33:I33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45"/>
  <sheetViews>
    <sheetView topLeftCell="A13" workbookViewId="0">
      <selection activeCell="A13" sqref="A1:XFD1048576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25"/>
    </row>
    <row r="4" spans="1:12" ht="15.75">
      <c r="A4" s="408" t="s">
        <v>83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26">
        <f>D18+D29</f>
        <v>97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167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26">
        <f>F18+F29</f>
        <v>3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27"/>
      <c r="B10" s="127"/>
      <c r="C10" s="127"/>
      <c r="D10" s="127"/>
      <c r="E10" s="27"/>
      <c r="F10" s="35"/>
    </row>
    <row r="11" spans="1:12" ht="15.75">
      <c r="A11" s="127"/>
      <c r="B11" s="127"/>
      <c r="C11" s="127"/>
      <c r="D11" s="127"/>
      <c r="E11" s="27"/>
      <c r="F11" s="35"/>
    </row>
    <row r="12" spans="1:12" ht="19.5" thickBot="1">
      <c r="A12" s="125"/>
    </row>
    <row r="13" spans="1:12" ht="57.75" thickBot="1">
      <c r="A13" s="6" t="s">
        <v>8</v>
      </c>
      <c r="B13" s="124" t="s">
        <v>9</v>
      </c>
      <c r="C13" s="124" t="s">
        <v>10</v>
      </c>
      <c r="D13" s="124" t="s">
        <v>11</v>
      </c>
      <c r="E13" s="124" t="s">
        <v>12</v>
      </c>
      <c r="F13" s="124" t="s">
        <v>13</v>
      </c>
      <c r="G13" s="124" t="s">
        <v>14</v>
      </c>
      <c r="H13" s="124" t="s">
        <v>15</v>
      </c>
      <c r="I13" s="124" t="s">
        <v>16</v>
      </c>
    </row>
    <row r="14" spans="1:12" ht="29.25" thickBot="1">
      <c r="A14" s="419" t="s">
        <v>17</v>
      </c>
      <c r="B14" s="410" t="s">
        <v>82</v>
      </c>
      <c r="C14" s="41" t="s">
        <v>19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128"/>
    </row>
    <row r="15" spans="1:12">
      <c r="A15" s="420"/>
      <c r="B15" s="425"/>
      <c r="C15" s="423" t="s">
        <v>29</v>
      </c>
      <c r="D15" s="426">
        <v>2</v>
      </c>
      <c r="E15" s="410">
        <v>4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128"/>
      <c r="K17">
        <f>D19</f>
        <v>1837</v>
      </c>
      <c r="L17">
        <f>E19</f>
        <v>9429</v>
      </c>
      <c r="M17">
        <f>F19</f>
        <v>42</v>
      </c>
      <c r="N17">
        <f>G19</f>
        <v>14</v>
      </c>
    </row>
    <row r="18" spans="1:14" ht="29.25" customHeight="1" thickBot="1">
      <c r="A18" s="421"/>
      <c r="B18" s="411"/>
      <c r="C18" s="2" t="s">
        <v>23</v>
      </c>
      <c r="D18" s="128">
        <f>SUM(D14:D17)</f>
        <v>2</v>
      </c>
      <c r="E18" s="128">
        <f>SUM(E14:E17)</f>
        <v>4</v>
      </c>
      <c r="F18" s="128">
        <f>SUM(F14:F17)</f>
        <v>0</v>
      </c>
      <c r="G18" s="128">
        <f>SUM(G14:G17)</f>
        <v>0</v>
      </c>
      <c r="H18" s="128">
        <f>SUM(H14:H17)</f>
        <v>0</v>
      </c>
      <c r="I18" s="128"/>
      <c r="K18">
        <v>0</v>
      </c>
      <c r="L18">
        <v>0</v>
      </c>
      <c r="M18">
        <v>0</v>
      </c>
      <c r="N18">
        <v>0</v>
      </c>
    </row>
    <row r="19" spans="1:14" ht="27" customHeight="1" thickBot="1">
      <c r="A19" s="403" t="s">
        <v>24</v>
      </c>
      <c r="B19" s="404"/>
      <c r="C19" s="405"/>
      <c r="D19" s="39">
        <v>1837</v>
      </c>
      <c r="E19" s="40">
        <v>9429</v>
      </c>
      <c r="F19" s="40">
        <v>42</v>
      </c>
      <c r="G19" s="40">
        <v>14</v>
      </c>
      <c r="H19" s="40">
        <v>0</v>
      </c>
      <c r="I19" s="17"/>
      <c r="K19">
        <f>SUM(K17:K18)</f>
        <v>1837</v>
      </c>
      <c r="L19">
        <f>SUM(L17:L18)</f>
        <v>9429</v>
      </c>
      <c r="M19">
        <f>SUM(M17:M18)</f>
        <v>42</v>
      </c>
      <c r="N19">
        <f>SUM(N17:N18)</f>
        <v>14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  <c r="L23" t="s">
        <v>36</v>
      </c>
    </row>
    <row r="24" spans="1:14" ht="58.5" customHeight="1" thickBot="1">
      <c r="A24" s="6" t="s">
        <v>8</v>
      </c>
      <c r="B24" s="124" t="s">
        <v>9</v>
      </c>
      <c r="C24" s="124" t="s">
        <v>10</v>
      </c>
      <c r="D24" s="124" t="s">
        <v>11</v>
      </c>
      <c r="E24" s="124" t="s">
        <v>12</v>
      </c>
      <c r="F24" s="124" t="s">
        <v>13</v>
      </c>
      <c r="G24" s="124" t="s">
        <v>14</v>
      </c>
      <c r="H24" s="124" t="s">
        <v>15</v>
      </c>
      <c r="I24" s="124" t="s">
        <v>16</v>
      </c>
      <c r="L24" t="s">
        <v>36</v>
      </c>
    </row>
    <row r="25" spans="1:14" ht="36.75" customHeight="1" thickBot="1">
      <c r="A25" s="412" t="s">
        <v>25</v>
      </c>
      <c r="B25" s="410" t="s">
        <v>82</v>
      </c>
      <c r="C25" s="4" t="s">
        <v>19</v>
      </c>
      <c r="D25" s="19">
        <v>20</v>
      </c>
      <c r="E25" s="20">
        <v>24</v>
      </c>
      <c r="F25" s="20">
        <v>0</v>
      </c>
      <c r="G25" s="20">
        <v>0</v>
      </c>
      <c r="H25" s="20">
        <v>0</v>
      </c>
      <c r="I25" s="20" t="s">
        <v>36</v>
      </c>
      <c r="L25" t="s">
        <v>36</v>
      </c>
    </row>
    <row r="26" spans="1:14" ht="36.75" customHeight="1" thickBot="1">
      <c r="A26" s="413"/>
      <c r="B26" s="425"/>
      <c r="C26" s="401" t="s">
        <v>29</v>
      </c>
      <c r="D26" s="11">
        <v>4</v>
      </c>
      <c r="E26" s="11">
        <v>8</v>
      </c>
      <c r="F26" s="11">
        <v>0</v>
      </c>
      <c r="G26" s="11">
        <v>0</v>
      </c>
      <c r="H26" s="11">
        <v>0</v>
      </c>
      <c r="I26" s="29"/>
      <c r="K26">
        <f>D30</f>
        <v>5959</v>
      </c>
      <c r="L26">
        <f>E30</f>
        <v>29121</v>
      </c>
      <c r="M26">
        <f>F30</f>
        <v>479</v>
      </c>
      <c r="N26">
        <f>G30</f>
        <v>121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71</v>
      </c>
      <c r="E28" s="22">
        <v>131</v>
      </c>
      <c r="F28" s="22">
        <v>3</v>
      </c>
      <c r="G28" s="22">
        <v>0</v>
      </c>
      <c r="H28" s="22">
        <v>0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95</v>
      </c>
      <c r="E29" s="22">
        <f t="shared" ref="E29:H29" si="0">SUM(E25:E28)</f>
        <v>163</v>
      </c>
      <c r="F29" s="22">
        <f t="shared" si="0"/>
        <v>3</v>
      </c>
      <c r="G29" s="22">
        <f>SUM(G25:G28)</f>
        <v>0</v>
      </c>
      <c r="H29" s="22">
        <f t="shared" si="0"/>
        <v>0</v>
      </c>
      <c r="I29" s="8"/>
      <c r="K29">
        <f>SUM(K26:K28)</f>
        <v>5959</v>
      </c>
      <c r="L29">
        <f>SUM(L26:L28)</f>
        <v>29121</v>
      </c>
      <c r="M29">
        <f>SUM(M26:M28)</f>
        <v>479</v>
      </c>
      <c r="N29">
        <f>SUM(N26:N28)</f>
        <v>121</v>
      </c>
    </row>
    <row r="30" spans="1:14" ht="26.25" customHeight="1" thickBot="1">
      <c r="A30" s="403" t="s">
        <v>26</v>
      </c>
      <c r="B30" s="404"/>
      <c r="C30" s="405"/>
      <c r="D30" s="17">
        <v>5959</v>
      </c>
      <c r="E30" s="17">
        <v>29121</v>
      </c>
      <c r="F30" s="17">
        <v>479</v>
      </c>
      <c r="G30" s="17">
        <v>121</v>
      </c>
      <c r="H30" s="17">
        <f>'09.04.2020'!H30</f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0" customHeight="1" thickBot="1">
      <c r="A34" s="398" t="s">
        <v>26</v>
      </c>
      <c r="B34" s="399"/>
      <c r="C34" s="24">
        <f>D30+D19</f>
        <v>7796</v>
      </c>
      <c r="D34" s="24">
        <f>E30+E19</f>
        <v>38550</v>
      </c>
      <c r="E34" s="24">
        <f>F30+F19</f>
        <v>521</v>
      </c>
      <c r="F34" s="24">
        <f>G30+G19</f>
        <v>135</v>
      </c>
      <c r="G34" s="24">
        <f>H30+H19</f>
        <v>0</v>
      </c>
      <c r="H34" s="400"/>
      <c r="I34" s="399"/>
    </row>
    <row r="39" spans="1:9" ht="30" customHeight="1"/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7:D7"/>
    <mergeCell ref="A1:I1"/>
    <mergeCell ref="A2:I2"/>
    <mergeCell ref="A4:F4"/>
    <mergeCell ref="A5:D5"/>
    <mergeCell ref="A6:D6"/>
    <mergeCell ref="A19:C19"/>
    <mergeCell ref="A8:D8"/>
    <mergeCell ref="A9:D9"/>
    <mergeCell ref="A14:A18"/>
    <mergeCell ref="B14:B18"/>
    <mergeCell ref="C15:C16"/>
    <mergeCell ref="D15:D16"/>
    <mergeCell ref="E15:E16"/>
    <mergeCell ref="F15:F16"/>
    <mergeCell ref="G15:G16"/>
    <mergeCell ref="H15:H16"/>
    <mergeCell ref="I15:I16"/>
    <mergeCell ref="A34:B34"/>
    <mergeCell ref="H34:I34"/>
    <mergeCell ref="A25:A29"/>
    <mergeCell ref="B25:B29"/>
    <mergeCell ref="C26:C27"/>
    <mergeCell ref="A30:C30"/>
    <mergeCell ref="A33:B33"/>
    <mergeCell ref="H33:I33"/>
  </mergeCells>
  <pageMargins left="0.7" right="0.7" top="0.75" bottom="0.75" header="0.3" footer="0.3"/>
  <pageSetup paperSize="9" orientation="landscape" horizont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sqref="A1:XFD1048576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30"/>
    </row>
    <row r="4" spans="1:12" ht="15.75">
      <c r="A4" s="408" t="s">
        <v>85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31">
        <f>D18+D29</f>
        <v>159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220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31">
        <f>F18+F29</f>
        <v>0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32"/>
      <c r="B10" s="132"/>
      <c r="C10" s="132"/>
      <c r="D10" s="132"/>
      <c r="E10" s="27"/>
      <c r="F10" s="35"/>
    </row>
    <row r="11" spans="1:12" ht="15.75">
      <c r="A11" s="132"/>
      <c r="B11" s="132"/>
      <c r="C11" s="132"/>
      <c r="D11" s="132"/>
      <c r="E11" s="27"/>
      <c r="F11" s="35"/>
    </row>
    <row r="12" spans="1:12" ht="19.5" thickBot="1">
      <c r="A12" s="130"/>
    </row>
    <row r="13" spans="1:12" ht="57.75" thickBot="1">
      <c r="A13" s="6" t="s">
        <v>8</v>
      </c>
      <c r="B13" s="129" t="s">
        <v>9</v>
      </c>
      <c r="C13" s="129" t="s">
        <v>10</v>
      </c>
      <c r="D13" s="129" t="s">
        <v>11</v>
      </c>
      <c r="E13" s="129" t="s">
        <v>12</v>
      </c>
      <c r="F13" s="129" t="s">
        <v>13</v>
      </c>
      <c r="G13" s="129" t="s">
        <v>14</v>
      </c>
      <c r="H13" s="129" t="s">
        <v>15</v>
      </c>
      <c r="I13" s="129" t="s">
        <v>16</v>
      </c>
    </row>
    <row r="14" spans="1:12" ht="29.25" thickBot="1">
      <c r="A14" s="419" t="s">
        <v>17</v>
      </c>
      <c r="B14" s="410" t="s">
        <v>84</v>
      </c>
      <c r="C14" s="41" t="s">
        <v>19</v>
      </c>
      <c r="D14" s="133">
        <v>1</v>
      </c>
      <c r="E14" s="133">
        <v>5</v>
      </c>
      <c r="F14" s="133">
        <v>0</v>
      </c>
      <c r="G14" s="133">
        <v>0</v>
      </c>
      <c r="H14" s="133">
        <v>0</v>
      </c>
      <c r="I14" s="133"/>
    </row>
    <row r="15" spans="1:12">
      <c r="A15" s="420"/>
      <c r="B15" s="425"/>
      <c r="C15" s="423" t="s">
        <v>29</v>
      </c>
      <c r="D15" s="426">
        <v>0</v>
      </c>
      <c r="E15" s="410">
        <v>0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33">
        <v>1</v>
      </c>
      <c r="E17" s="133">
        <v>1</v>
      </c>
      <c r="F17" s="133">
        <v>0</v>
      </c>
      <c r="G17" s="133">
        <v>0</v>
      </c>
      <c r="H17" s="133">
        <v>0</v>
      </c>
      <c r="I17" s="133"/>
      <c r="K17">
        <f>D19</f>
        <v>1839</v>
      </c>
      <c r="L17">
        <f>E19</f>
        <v>9435</v>
      </c>
      <c r="M17">
        <f>F19</f>
        <v>42</v>
      </c>
      <c r="N17">
        <f>G19</f>
        <v>14</v>
      </c>
    </row>
    <row r="18" spans="1:14" ht="29.25" customHeight="1" thickBot="1">
      <c r="A18" s="421"/>
      <c r="B18" s="411"/>
      <c r="C18" s="2" t="s">
        <v>23</v>
      </c>
      <c r="D18" s="133">
        <f>SUM(D14:D17)</f>
        <v>2</v>
      </c>
      <c r="E18" s="133">
        <f>SUM(E14:E17)</f>
        <v>6</v>
      </c>
      <c r="F18" s="133">
        <f>SUM(F14:F17)</f>
        <v>0</v>
      </c>
      <c r="G18" s="133">
        <f>SUM(G14:G17)</f>
        <v>0</v>
      </c>
      <c r="H18" s="133">
        <f>SUM(H14:H17)</f>
        <v>0</v>
      </c>
      <c r="I18" s="133"/>
      <c r="K18">
        <v>0</v>
      </c>
      <c r="L18">
        <v>0</v>
      </c>
      <c r="M18">
        <v>0</v>
      </c>
      <c r="N18">
        <v>0</v>
      </c>
    </row>
    <row r="19" spans="1:14" ht="27" customHeight="1" thickBot="1">
      <c r="A19" s="403" t="s">
        <v>24</v>
      </c>
      <c r="B19" s="404"/>
      <c r="C19" s="405"/>
      <c r="D19" s="39">
        <v>1839</v>
      </c>
      <c r="E19" s="40">
        <v>9435</v>
      </c>
      <c r="F19" s="40">
        <v>42</v>
      </c>
      <c r="G19" s="40">
        <v>14</v>
      </c>
      <c r="H19" s="40">
        <v>0</v>
      </c>
      <c r="I19" s="17"/>
      <c r="K19">
        <f>SUM(K17:K18)</f>
        <v>1839</v>
      </c>
      <c r="L19">
        <f>SUM(L17:L18)</f>
        <v>9435</v>
      </c>
      <c r="M19">
        <f>SUM(M17:M18)</f>
        <v>42</v>
      </c>
      <c r="N19">
        <f>SUM(N17:N18)</f>
        <v>14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  <c r="L23" t="s">
        <v>36</v>
      </c>
    </row>
    <row r="24" spans="1:14" ht="58.5" customHeight="1" thickBot="1">
      <c r="A24" s="6" t="s">
        <v>8</v>
      </c>
      <c r="B24" s="129" t="s">
        <v>9</v>
      </c>
      <c r="C24" s="129" t="s">
        <v>10</v>
      </c>
      <c r="D24" s="129" t="s">
        <v>11</v>
      </c>
      <c r="E24" s="129" t="s">
        <v>12</v>
      </c>
      <c r="F24" s="129" t="s">
        <v>13</v>
      </c>
      <c r="G24" s="129" t="s">
        <v>14</v>
      </c>
      <c r="H24" s="129" t="s">
        <v>15</v>
      </c>
      <c r="I24" s="129" t="s">
        <v>16</v>
      </c>
      <c r="L24" t="s">
        <v>36</v>
      </c>
    </row>
    <row r="25" spans="1:14" ht="36.75" customHeight="1" thickBot="1">
      <c r="A25" s="412" t="s">
        <v>25</v>
      </c>
      <c r="B25" s="410" t="s">
        <v>84</v>
      </c>
      <c r="C25" s="4" t="s">
        <v>19</v>
      </c>
      <c r="D25" s="19">
        <v>67</v>
      </c>
      <c r="E25" s="20">
        <v>121</v>
      </c>
      <c r="F25" s="20">
        <v>0</v>
      </c>
      <c r="G25" s="20">
        <v>0</v>
      </c>
      <c r="H25" s="20">
        <v>0</v>
      </c>
      <c r="I25" s="20" t="s">
        <v>36</v>
      </c>
      <c r="L25" t="s">
        <v>36</v>
      </c>
    </row>
    <row r="26" spans="1:14" ht="36.75" customHeight="1" thickBot="1">
      <c r="A26" s="413"/>
      <c r="B26" s="425"/>
      <c r="C26" s="401" t="s">
        <v>29</v>
      </c>
      <c r="D26" s="11">
        <v>58</v>
      </c>
      <c r="E26" s="11">
        <v>33</v>
      </c>
      <c r="F26" s="11">
        <v>0</v>
      </c>
      <c r="G26" s="11">
        <v>0</v>
      </c>
      <c r="H26" s="11">
        <v>0</v>
      </c>
      <c r="I26" s="29"/>
      <c r="K26">
        <f>D30</f>
        <v>6116</v>
      </c>
      <c r="L26">
        <f>E30</f>
        <v>29335</v>
      </c>
      <c r="M26">
        <f>F30</f>
        <v>479</v>
      </c>
      <c r="N26">
        <f>G30</f>
        <v>121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32</v>
      </c>
      <c r="E28" s="22">
        <v>60</v>
      </c>
      <c r="F28" s="22">
        <v>0</v>
      </c>
      <c r="G28" s="22">
        <v>0</v>
      </c>
      <c r="H28" s="22">
        <v>0</v>
      </c>
      <c r="I28" s="22" t="s">
        <v>36</v>
      </c>
      <c r="K28">
        <v>32</v>
      </c>
      <c r="L28">
        <v>60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157</v>
      </c>
      <c r="E29" s="22">
        <f t="shared" ref="E29:H29" si="0">SUM(E25:E28)</f>
        <v>214</v>
      </c>
      <c r="F29" s="22">
        <f t="shared" si="0"/>
        <v>0</v>
      </c>
      <c r="G29" s="22">
        <f>SUM(G25:G28)</f>
        <v>0</v>
      </c>
      <c r="H29" s="22">
        <f t="shared" si="0"/>
        <v>0</v>
      </c>
      <c r="I29" s="8"/>
      <c r="K29">
        <f>SUM(K26:K28)</f>
        <v>6148</v>
      </c>
      <c r="L29">
        <f>SUM(L26:L28)</f>
        <v>29395</v>
      </c>
      <c r="M29">
        <f>SUM(M26:M28)</f>
        <v>479</v>
      </c>
      <c r="N29">
        <f>SUM(N26:N28)</f>
        <v>121</v>
      </c>
    </row>
    <row r="30" spans="1:14" ht="26.25" customHeight="1" thickBot="1">
      <c r="A30" s="403" t="s">
        <v>26</v>
      </c>
      <c r="B30" s="404"/>
      <c r="C30" s="405"/>
      <c r="D30" s="17">
        <v>6116</v>
      </c>
      <c r="E30" s="17">
        <v>29335</v>
      </c>
      <c r="F30" s="17">
        <v>479</v>
      </c>
      <c r="G30" s="17">
        <v>121</v>
      </c>
      <c r="H30" s="17">
        <f>'09.04.2020'!H30</f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1.5" customHeight="1" thickBot="1">
      <c r="A34" s="398" t="s">
        <v>26</v>
      </c>
      <c r="B34" s="399"/>
      <c r="C34" s="24">
        <f>D30+D19</f>
        <v>7955</v>
      </c>
      <c r="D34" s="24">
        <f>E30+E19</f>
        <v>38770</v>
      </c>
      <c r="E34" s="24">
        <f>F30+F19</f>
        <v>521</v>
      </c>
      <c r="F34" s="24">
        <f>G30+G19</f>
        <v>135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7:D7"/>
    <mergeCell ref="A1:I1"/>
    <mergeCell ref="A2:I2"/>
    <mergeCell ref="A4:F4"/>
    <mergeCell ref="A5:D5"/>
    <mergeCell ref="A6:D6"/>
    <mergeCell ref="A19:C19"/>
    <mergeCell ref="A8:D8"/>
    <mergeCell ref="A9:D9"/>
    <mergeCell ref="A14:A18"/>
    <mergeCell ref="B14:B18"/>
    <mergeCell ref="C15:C16"/>
    <mergeCell ref="D15:D16"/>
    <mergeCell ref="E15:E16"/>
    <mergeCell ref="F15:F16"/>
    <mergeCell ref="G15:G16"/>
    <mergeCell ref="H15:H16"/>
    <mergeCell ref="I15:I16"/>
    <mergeCell ref="A34:B34"/>
    <mergeCell ref="H34:I34"/>
    <mergeCell ref="A25:A29"/>
    <mergeCell ref="B25:B29"/>
    <mergeCell ref="C26:C27"/>
    <mergeCell ref="A30:C30"/>
    <mergeCell ref="A33:B33"/>
    <mergeCell ref="H33:I33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sqref="A1:XFD1048576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36"/>
    </row>
    <row r="4" spans="1:12" ht="15.75">
      <c r="A4" s="408" t="s">
        <v>87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37">
        <f>D18+D29</f>
        <v>137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226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37">
        <f>F18+F29</f>
        <v>0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35"/>
      <c r="B10" s="135"/>
      <c r="C10" s="135"/>
      <c r="D10" s="135"/>
      <c r="E10" s="27"/>
      <c r="F10" s="35"/>
    </row>
    <row r="11" spans="1:12" ht="15.75">
      <c r="A11" s="135"/>
      <c r="B11" s="135"/>
      <c r="C11" s="135"/>
      <c r="D11" s="135"/>
      <c r="E11" s="27"/>
      <c r="F11" s="35"/>
    </row>
    <row r="12" spans="1:12" ht="19.5" thickBot="1">
      <c r="A12" s="136"/>
    </row>
    <row r="13" spans="1:12" ht="57.75" thickBot="1">
      <c r="A13" s="6" t="s">
        <v>8</v>
      </c>
      <c r="B13" s="134" t="s">
        <v>9</v>
      </c>
      <c r="C13" s="134" t="s">
        <v>10</v>
      </c>
      <c r="D13" s="134" t="s">
        <v>11</v>
      </c>
      <c r="E13" s="134" t="s">
        <v>12</v>
      </c>
      <c r="F13" s="134" t="s">
        <v>13</v>
      </c>
      <c r="G13" s="134" t="s">
        <v>14</v>
      </c>
      <c r="H13" s="134" t="s">
        <v>15</v>
      </c>
      <c r="I13" s="134" t="s">
        <v>16</v>
      </c>
    </row>
    <row r="14" spans="1:12" ht="29.25" thickBot="1">
      <c r="A14" s="419" t="s">
        <v>17</v>
      </c>
      <c r="B14" s="410" t="s">
        <v>86</v>
      </c>
      <c r="C14" s="41" t="s">
        <v>19</v>
      </c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138"/>
    </row>
    <row r="15" spans="1:12">
      <c r="A15" s="420"/>
      <c r="B15" s="425"/>
      <c r="C15" s="423" t="s">
        <v>29</v>
      </c>
      <c r="D15" s="426">
        <v>3</v>
      </c>
      <c r="E15" s="410">
        <v>9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/>
      <c r="K17">
        <f>D19</f>
        <v>1842</v>
      </c>
      <c r="L17">
        <f>E19</f>
        <v>9444</v>
      </c>
      <c r="M17">
        <f>F19</f>
        <v>42</v>
      </c>
      <c r="N17">
        <f>G19</f>
        <v>14</v>
      </c>
    </row>
    <row r="18" spans="1:14" ht="29.25" customHeight="1" thickBot="1">
      <c r="A18" s="421"/>
      <c r="B18" s="411"/>
      <c r="C18" s="2" t="s">
        <v>23</v>
      </c>
      <c r="D18" s="138">
        <f>SUM(D14:D17)</f>
        <v>3</v>
      </c>
      <c r="E18" s="138">
        <f>SUM(E14:E17)</f>
        <v>9</v>
      </c>
      <c r="F18" s="138">
        <f>SUM(F14:F17)</f>
        <v>0</v>
      </c>
      <c r="G18" s="138">
        <f>SUM(G14:G17)</f>
        <v>0</v>
      </c>
      <c r="H18" s="138">
        <f>SUM(H14:H17)</f>
        <v>0</v>
      </c>
      <c r="I18" s="138"/>
      <c r="K18">
        <v>0</v>
      </c>
      <c r="L18">
        <v>0</v>
      </c>
      <c r="M18">
        <v>0</v>
      </c>
      <c r="N18">
        <v>0</v>
      </c>
    </row>
    <row r="19" spans="1:14" ht="27" customHeight="1" thickBot="1">
      <c r="A19" s="403" t="s">
        <v>24</v>
      </c>
      <c r="B19" s="404"/>
      <c r="C19" s="405"/>
      <c r="D19" s="39">
        <v>1842</v>
      </c>
      <c r="E19" s="40">
        <v>9444</v>
      </c>
      <c r="F19" s="40">
        <v>42</v>
      </c>
      <c r="G19" s="40">
        <v>14</v>
      </c>
      <c r="H19" s="40">
        <v>0</v>
      </c>
      <c r="I19" s="17"/>
      <c r="K19">
        <f>SUM(K17:K18)</f>
        <v>1842</v>
      </c>
      <c r="L19">
        <f>SUM(L17:L18)</f>
        <v>9444</v>
      </c>
      <c r="M19">
        <f>SUM(M17:M18)</f>
        <v>42</v>
      </c>
      <c r="N19">
        <f>SUM(N17:N18)</f>
        <v>14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  <c r="L23" t="s">
        <v>36</v>
      </c>
    </row>
    <row r="24" spans="1:14" ht="58.5" customHeight="1" thickBot="1">
      <c r="A24" s="6" t="s">
        <v>8</v>
      </c>
      <c r="B24" s="134" t="s">
        <v>9</v>
      </c>
      <c r="C24" s="134" t="s">
        <v>10</v>
      </c>
      <c r="D24" s="134" t="s">
        <v>11</v>
      </c>
      <c r="E24" s="134" t="s">
        <v>12</v>
      </c>
      <c r="F24" s="134" t="s">
        <v>13</v>
      </c>
      <c r="G24" s="134" t="s">
        <v>14</v>
      </c>
      <c r="H24" s="134" t="s">
        <v>15</v>
      </c>
      <c r="I24" s="134" t="s">
        <v>16</v>
      </c>
      <c r="L24" t="s">
        <v>36</v>
      </c>
    </row>
    <row r="25" spans="1:14" ht="36.75" customHeight="1" thickBot="1">
      <c r="A25" s="412" t="s">
        <v>25</v>
      </c>
      <c r="B25" s="410" t="s">
        <v>86</v>
      </c>
      <c r="C25" s="4" t="s">
        <v>19</v>
      </c>
      <c r="D25" s="19">
        <v>76</v>
      </c>
      <c r="E25" s="20">
        <v>110</v>
      </c>
      <c r="F25" s="20">
        <v>0</v>
      </c>
      <c r="G25" s="20">
        <v>0</v>
      </c>
      <c r="H25" s="20">
        <v>0</v>
      </c>
      <c r="I25" s="20" t="s">
        <v>36</v>
      </c>
      <c r="L25" t="s">
        <v>36</v>
      </c>
    </row>
    <row r="26" spans="1:14" ht="36.75" customHeight="1" thickBot="1">
      <c r="A26" s="413"/>
      <c r="B26" s="425"/>
      <c r="C26" s="401" t="s">
        <v>29</v>
      </c>
      <c r="D26" s="11">
        <v>34</v>
      </c>
      <c r="E26" s="11">
        <v>66</v>
      </c>
      <c r="F26" s="11">
        <v>0</v>
      </c>
      <c r="G26" s="11">
        <v>0</v>
      </c>
      <c r="H26" s="11">
        <v>0</v>
      </c>
      <c r="I26" s="29"/>
      <c r="K26">
        <f>D30</f>
        <v>6250</v>
      </c>
      <c r="L26">
        <f>E30</f>
        <v>29552</v>
      </c>
      <c r="M26">
        <f>F30</f>
        <v>479</v>
      </c>
      <c r="N26">
        <f>G30</f>
        <v>121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24</v>
      </c>
      <c r="E28" s="22">
        <v>41</v>
      </c>
      <c r="F28" s="22">
        <v>0</v>
      </c>
      <c r="G28" s="22">
        <v>0</v>
      </c>
      <c r="H28" s="22">
        <v>0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134</v>
      </c>
      <c r="E29" s="22">
        <f t="shared" ref="E29:H29" si="0">SUM(E25:E28)</f>
        <v>217</v>
      </c>
      <c r="F29" s="22">
        <f t="shared" si="0"/>
        <v>0</v>
      </c>
      <c r="G29" s="22">
        <f>SUM(G25:G28)</f>
        <v>0</v>
      </c>
      <c r="H29" s="22">
        <f t="shared" si="0"/>
        <v>0</v>
      </c>
      <c r="I29" s="8"/>
      <c r="K29">
        <f>SUM(K26:K28)</f>
        <v>6250</v>
      </c>
      <c r="L29">
        <f>SUM(L26:L28)</f>
        <v>29552</v>
      </c>
      <c r="M29">
        <f>SUM(M26:M28)</f>
        <v>479</v>
      </c>
      <c r="N29">
        <f>SUM(N26:N28)</f>
        <v>121</v>
      </c>
    </row>
    <row r="30" spans="1:14" ht="26.25" customHeight="1" thickBot="1">
      <c r="A30" s="403" t="s">
        <v>26</v>
      </c>
      <c r="B30" s="404"/>
      <c r="C30" s="405"/>
      <c r="D30" s="17">
        <v>6250</v>
      </c>
      <c r="E30" s="17">
        <v>29552</v>
      </c>
      <c r="F30" s="17">
        <v>479</v>
      </c>
      <c r="G30" s="17">
        <v>121</v>
      </c>
      <c r="H30" s="17">
        <f>'09.04.2020'!H30</f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6" customHeight="1" thickBot="1">
      <c r="A34" s="398" t="s">
        <v>26</v>
      </c>
      <c r="B34" s="399"/>
      <c r="C34" s="24">
        <f>D30+D19</f>
        <v>8092</v>
      </c>
      <c r="D34" s="24">
        <f>E30+E19</f>
        <v>38996</v>
      </c>
      <c r="E34" s="24">
        <f>F30+F19</f>
        <v>521</v>
      </c>
      <c r="F34" s="24">
        <f>G30+G19</f>
        <v>135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34:B34"/>
    <mergeCell ref="H34:I34"/>
    <mergeCell ref="A25:A29"/>
    <mergeCell ref="B25:B29"/>
    <mergeCell ref="C26:C27"/>
    <mergeCell ref="A30:C30"/>
    <mergeCell ref="A33:B33"/>
    <mergeCell ref="H33:I33"/>
    <mergeCell ref="E15:E16"/>
    <mergeCell ref="F15:F16"/>
    <mergeCell ref="G15:G16"/>
    <mergeCell ref="H15:H16"/>
    <mergeCell ref="I15:I16"/>
    <mergeCell ref="A19:C19"/>
    <mergeCell ref="A8:D8"/>
    <mergeCell ref="A9:D9"/>
    <mergeCell ref="A14:A18"/>
    <mergeCell ref="B14:B18"/>
    <mergeCell ref="C15:C16"/>
    <mergeCell ref="D15:D16"/>
    <mergeCell ref="A7:D7"/>
    <mergeCell ref="A1:I1"/>
    <mergeCell ref="A2:I2"/>
    <mergeCell ref="A4:F4"/>
    <mergeCell ref="A5:D5"/>
    <mergeCell ref="A6:D6"/>
  </mergeCells>
  <pageMargins left="0.7" right="0.7" top="0.75" bottom="0.75" header="0.3" footer="0.3"/>
  <pageSetup paperSize="9" orientation="landscape" horizont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45"/>
  <sheetViews>
    <sheetView topLeftCell="A7" workbookViewId="0">
      <selection activeCell="A7" sqref="A1:XFD1048576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41"/>
    </row>
    <row r="4" spans="1:12" ht="15.75">
      <c r="A4" s="408" t="s">
        <v>90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42">
        <f>D18+D29</f>
        <v>135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261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42">
        <f>F18+F29</f>
        <v>1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4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40"/>
      <c r="B10" s="140"/>
      <c r="C10" s="140"/>
      <c r="D10" s="140"/>
      <c r="E10" s="27"/>
      <c r="F10" s="35"/>
    </row>
    <row r="11" spans="1:12" ht="15.75">
      <c r="A11" s="140"/>
      <c r="B11" s="140"/>
      <c r="C11" s="140"/>
      <c r="D11" s="140"/>
      <c r="E11" s="27"/>
      <c r="F11" s="35"/>
    </row>
    <row r="12" spans="1:12" ht="19.5" thickBot="1">
      <c r="A12" s="141"/>
    </row>
    <row r="13" spans="1:12" ht="57.75" thickBot="1">
      <c r="A13" s="6" t="s">
        <v>8</v>
      </c>
      <c r="B13" s="139" t="s">
        <v>9</v>
      </c>
      <c r="C13" s="139" t="s">
        <v>10</v>
      </c>
      <c r="D13" s="139" t="s">
        <v>11</v>
      </c>
      <c r="E13" s="139" t="s">
        <v>12</v>
      </c>
      <c r="F13" s="139" t="s">
        <v>13</v>
      </c>
      <c r="G13" s="139" t="s">
        <v>14</v>
      </c>
      <c r="H13" s="139" t="s">
        <v>15</v>
      </c>
      <c r="I13" s="139" t="s">
        <v>16</v>
      </c>
    </row>
    <row r="14" spans="1:12" ht="29.25" thickBot="1">
      <c r="A14" s="419" t="s">
        <v>17</v>
      </c>
      <c r="B14" s="410" t="s">
        <v>88</v>
      </c>
      <c r="C14" s="41" t="s">
        <v>19</v>
      </c>
      <c r="D14" s="143">
        <v>1</v>
      </c>
      <c r="E14" s="143">
        <v>1</v>
      </c>
      <c r="F14" s="143">
        <v>0</v>
      </c>
      <c r="G14" s="143">
        <v>0</v>
      </c>
      <c r="H14" s="143">
        <v>0</v>
      </c>
      <c r="I14" s="143"/>
    </row>
    <row r="15" spans="1:12">
      <c r="A15" s="420"/>
      <c r="B15" s="425"/>
      <c r="C15" s="423" t="s">
        <v>29</v>
      </c>
      <c r="D15" s="426">
        <v>0</v>
      </c>
      <c r="E15" s="410">
        <v>0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43">
        <v>3</v>
      </c>
      <c r="E17" s="143">
        <v>6</v>
      </c>
      <c r="F17" s="143">
        <v>0</v>
      </c>
      <c r="G17" s="143">
        <v>0</v>
      </c>
      <c r="H17" s="143">
        <v>0</v>
      </c>
      <c r="I17" s="143"/>
      <c r="K17">
        <f>D19</f>
        <v>1846</v>
      </c>
      <c r="L17">
        <f>E19</f>
        <v>9451</v>
      </c>
      <c r="M17">
        <f>F19</f>
        <v>42</v>
      </c>
      <c r="N17">
        <f>G19</f>
        <v>14</v>
      </c>
    </row>
    <row r="18" spans="1:14" ht="29.25" customHeight="1" thickBot="1">
      <c r="A18" s="421"/>
      <c r="B18" s="411"/>
      <c r="C18" s="2" t="s">
        <v>23</v>
      </c>
      <c r="D18" s="143">
        <f>SUM(D14:D17)</f>
        <v>4</v>
      </c>
      <c r="E18" s="143">
        <f>SUM(E14:E17)</f>
        <v>7</v>
      </c>
      <c r="F18" s="143">
        <f>SUM(F14:F17)</f>
        <v>0</v>
      </c>
      <c r="G18" s="143">
        <f>SUM(G14:G17)</f>
        <v>0</v>
      </c>
      <c r="H18" s="143">
        <f>SUM(H14:H17)</f>
        <v>0</v>
      </c>
      <c r="I18" s="143"/>
      <c r="K18">
        <v>0</v>
      </c>
      <c r="L18">
        <v>0</v>
      </c>
      <c r="M18">
        <v>0</v>
      </c>
      <c r="N18">
        <v>0</v>
      </c>
    </row>
    <row r="19" spans="1:14" ht="27" customHeight="1" thickBot="1">
      <c r="A19" s="403" t="s">
        <v>24</v>
      </c>
      <c r="B19" s="404"/>
      <c r="C19" s="405"/>
      <c r="D19" s="39">
        <v>1846</v>
      </c>
      <c r="E19" s="40">
        <v>9451</v>
      </c>
      <c r="F19" s="40">
        <v>42</v>
      </c>
      <c r="G19" s="40">
        <v>14</v>
      </c>
      <c r="H19" s="40">
        <v>0</v>
      </c>
      <c r="I19" s="17"/>
      <c r="K19">
        <f>SUM(K17:K18)</f>
        <v>1846</v>
      </c>
      <c r="L19">
        <f>SUM(L17:L18)</f>
        <v>9451</v>
      </c>
      <c r="M19">
        <f>SUM(M17:M18)</f>
        <v>42</v>
      </c>
      <c r="N19">
        <f>SUM(N17:N18)</f>
        <v>14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  <c r="L23" t="s">
        <v>36</v>
      </c>
    </row>
    <row r="24" spans="1:14" ht="58.5" customHeight="1" thickBot="1">
      <c r="A24" s="6" t="s">
        <v>8</v>
      </c>
      <c r="B24" s="139" t="s">
        <v>9</v>
      </c>
      <c r="C24" s="139" t="s">
        <v>10</v>
      </c>
      <c r="D24" s="139" t="s">
        <v>11</v>
      </c>
      <c r="E24" s="139" t="s">
        <v>12</v>
      </c>
      <c r="F24" s="139" t="s">
        <v>13</v>
      </c>
      <c r="G24" s="139" t="s">
        <v>14</v>
      </c>
      <c r="H24" s="139" t="s">
        <v>15</v>
      </c>
      <c r="I24" s="139" t="s">
        <v>16</v>
      </c>
      <c r="L24" t="s">
        <v>36</v>
      </c>
    </row>
    <row r="25" spans="1:14" ht="56.25" customHeight="1" thickBot="1">
      <c r="A25" s="412" t="s">
        <v>25</v>
      </c>
      <c r="B25" s="410" t="s">
        <v>88</v>
      </c>
      <c r="C25" s="4" t="s">
        <v>19</v>
      </c>
      <c r="D25" s="19">
        <v>55</v>
      </c>
      <c r="E25" s="20">
        <v>109</v>
      </c>
      <c r="F25" s="20">
        <v>1</v>
      </c>
      <c r="G25" s="20">
        <v>4</v>
      </c>
      <c r="H25" s="20">
        <v>0</v>
      </c>
      <c r="I25" s="20" t="s">
        <v>89</v>
      </c>
      <c r="L25" t="s">
        <v>36</v>
      </c>
    </row>
    <row r="26" spans="1:14" ht="36.75" customHeight="1" thickBot="1">
      <c r="A26" s="413"/>
      <c r="B26" s="425"/>
      <c r="C26" s="401" t="s">
        <v>29</v>
      </c>
      <c r="D26" s="11">
        <v>31</v>
      </c>
      <c r="E26" s="11">
        <v>60</v>
      </c>
      <c r="F26" s="11">
        <v>0</v>
      </c>
      <c r="G26" s="11">
        <v>0</v>
      </c>
      <c r="H26" s="11">
        <v>0</v>
      </c>
      <c r="I26" s="29"/>
      <c r="K26">
        <f>D30</f>
        <v>6381</v>
      </c>
      <c r="L26">
        <f>E30</f>
        <v>29806</v>
      </c>
      <c r="M26">
        <f>F30</f>
        <v>480</v>
      </c>
      <c r="N26">
        <f>G30</f>
        <v>125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45</v>
      </c>
      <c r="E28" s="22">
        <v>85</v>
      </c>
      <c r="F28" s="22">
        <v>0</v>
      </c>
      <c r="G28" s="22">
        <v>0</v>
      </c>
      <c r="H28" s="22">
        <v>0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131</v>
      </c>
      <c r="E29" s="22">
        <f t="shared" ref="E29:H29" si="0">SUM(E25:E28)</f>
        <v>254</v>
      </c>
      <c r="F29" s="22">
        <f t="shared" si="0"/>
        <v>1</v>
      </c>
      <c r="G29" s="22">
        <f>SUM(G25:G28)</f>
        <v>4</v>
      </c>
      <c r="H29" s="22">
        <f t="shared" si="0"/>
        <v>0</v>
      </c>
      <c r="I29" s="8"/>
      <c r="K29">
        <f>SUM(K26:K28)</f>
        <v>6381</v>
      </c>
      <c r="L29">
        <f>SUM(L26:L28)</f>
        <v>29806</v>
      </c>
      <c r="M29">
        <f>SUM(M26:M28)</f>
        <v>480</v>
      </c>
      <c r="N29">
        <f>SUM(N26:N28)</f>
        <v>125</v>
      </c>
    </row>
    <row r="30" spans="1:14" ht="26.25" customHeight="1" thickBot="1">
      <c r="A30" s="403" t="s">
        <v>26</v>
      </c>
      <c r="B30" s="404"/>
      <c r="C30" s="405"/>
      <c r="D30" s="17">
        <v>6381</v>
      </c>
      <c r="E30" s="17">
        <v>29806</v>
      </c>
      <c r="F30" s="17">
        <v>480</v>
      </c>
      <c r="G30" s="17">
        <v>125</v>
      </c>
      <c r="H30" s="17">
        <f>'09.04.2020'!H30</f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27" customHeight="1" thickBot="1">
      <c r="A34" s="398" t="s">
        <v>26</v>
      </c>
      <c r="B34" s="399"/>
      <c r="C34" s="24">
        <f>D30+D19</f>
        <v>8227</v>
      </c>
      <c r="D34" s="24">
        <f>E30+E19</f>
        <v>39257</v>
      </c>
      <c r="E34" s="24">
        <f>F30+F19</f>
        <v>522</v>
      </c>
      <c r="F34" s="24">
        <f>G30+G19</f>
        <v>139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34:B34"/>
    <mergeCell ref="H34:I34"/>
    <mergeCell ref="A25:A29"/>
    <mergeCell ref="B25:B29"/>
    <mergeCell ref="C26:C27"/>
    <mergeCell ref="A30:C30"/>
    <mergeCell ref="A33:B33"/>
    <mergeCell ref="H33:I33"/>
    <mergeCell ref="E15:E16"/>
    <mergeCell ref="F15:F16"/>
    <mergeCell ref="G15:G16"/>
    <mergeCell ref="H15:H16"/>
    <mergeCell ref="I15:I16"/>
    <mergeCell ref="A19:C19"/>
    <mergeCell ref="A8:D8"/>
    <mergeCell ref="A9:D9"/>
    <mergeCell ref="A14:A18"/>
    <mergeCell ref="B14:B18"/>
    <mergeCell ref="C15:C16"/>
    <mergeCell ref="D15:D16"/>
    <mergeCell ref="A7:D7"/>
    <mergeCell ref="A1:I1"/>
    <mergeCell ref="A2:I2"/>
    <mergeCell ref="A4:F4"/>
    <mergeCell ref="A5:D5"/>
    <mergeCell ref="A6:D6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45"/>
  <sheetViews>
    <sheetView topLeftCell="A25" workbookViewId="0">
      <selection activeCell="A25" sqref="A1:XFD1048576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45"/>
    </row>
    <row r="4" spans="1:12" ht="15.75">
      <c r="A4" s="408" t="s">
        <v>92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46">
        <f>D18+D29</f>
        <v>121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224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46">
        <f>F18+F29</f>
        <v>0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2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47"/>
      <c r="B10" s="147"/>
      <c r="C10" s="147"/>
      <c r="D10" s="147"/>
      <c r="E10" s="27"/>
      <c r="F10" s="35"/>
    </row>
    <row r="11" spans="1:12" ht="15.75">
      <c r="A11" s="147"/>
      <c r="B11" s="147"/>
      <c r="C11" s="147"/>
      <c r="D11" s="147"/>
      <c r="E11" s="27"/>
      <c r="F11" s="35"/>
    </row>
    <row r="12" spans="1:12" ht="19.5" thickBot="1">
      <c r="A12" s="145"/>
    </row>
    <row r="13" spans="1:12" ht="57.75" thickBot="1">
      <c r="A13" s="6" t="s">
        <v>8</v>
      </c>
      <c r="B13" s="144" t="s">
        <v>9</v>
      </c>
      <c r="C13" s="144" t="s">
        <v>10</v>
      </c>
      <c r="D13" s="144" t="s">
        <v>11</v>
      </c>
      <c r="E13" s="144" t="s">
        <v>12</v>
      </c>
      <c r="F13" s="144" t="s">
        <v>13</v>
      </c>
      <c r="G13" s="144" t="s">
        <v>14</v>
      </c>
      <c r="H13" s="144" t="s">
        <v>15</v>
      </c>
      <c r="I13" s="144" t="s">
        <v>16</v>
      </c>
    </row>
    <row r="14" spans="1:12" ht="29.25" thickBot="1">
      <c r="A14" s="419" t="s">
        <v>17</v>
      </c>
      <c r="B14" s="410" t="s">
        <v>91</v>
      </c>
      <c r="C14" s="41" t="s">
        <v>19</v>
      </c>
      <c r="D14" s="148">
        <v>1</v>
      </c>
      <c r="E14" s="148">
        <v>2</v>
      </c>
      <c r="F14" s="148">
        <v>0</v>
      </c>
      <c r="G14" s="148">
        <v>0</v>
      </c>
      <c r="H14" s="148">
        <v>0</v>
      </c>
      <c r="I14" s="148"/>
    </row>
    <row r="15" spans="1:12">
      <c r="A15" s="420"/>
      <c r="B15" s="425"/>
      <c r="C15" s="423" t="s">
        <v>29</v>
      </c>
      <c r="D15" s="426">
        <v>1</v>
      </c>
      <c r="E15" s="410">
        <v>2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/>
      <c r="K17">
        <f>D19</f>
        <v>1847</v>
      </c>
      <c r="L17">
        <f>E19</f>
        <v>9455</v>
      </c>
      <c r="M17">
        <f>F19</f>
        <v>42</v>
      </c>
      <c r="N17">
        <f>G19</f>
        <v>14</v>
      </c>
    </row>
    <row r="18" spans="1:14" ht="29.25" customHeight="1" thickBot="1">
      <c r="A18" s="421"/>
      <c r="B18" s="411"/>
      <c r="C18" s="2" t="s">
        <v>23</v>
      </c>
      <c r="D18" s="148">
        <f>SUM(D14:D17)</f>
        <v>2</v>
      </c>
      <c r="E18" s="148">
        <f>SUM(E14:E17)</f>
        <v>4</v>
      </c>
      <c r="F18" s="148">
        <f>SUM(F14:F17)</f>
        <v>0</v>
      </c>
      <c r="G18" s="148">
        <f>SUM(G14:G17)</f>
        <v>0</v>
      </c>
      <c r="H18" s="148">
        <f>SUM(H14:H17)</f>
        <v>0</v>
      </c>
      <c r="I18" s="148"/>
      <c r="K18">
        <v>0</v>
      </c>
      <c r="L18">
        <v>0</v>
      </c>
      <c r="M18">
        <v>0</v>
      </c>
      <c r="N18">
        <v>0</v>
      </c>
    </row>
    <row r="19" spans="1:14" ht="27" customHeight="1" thickBot="1">
      <c r="A19" s="403" t="s">
        <v>24</v>
      </c>
      <c r="B19" s="404"/>
      <c r="C19" s="405"/>
      <c r="D19" s="39">
        <v>1847</v>
      </c>
      <c r="E19" s="40">
        <v>9455</v>
      </c>
      <c r="F19" s="40">
        <v>42</v>
      </c>
      <c r="G19" s="40">
        <v>14</v>
      </c>
      <c r="H19" s="40">
        <v>0</v>
      </c>
      <c r="I19" s="17"/>
      <c r="K19">
        <f>SUM(K17:K18)</f>
        <v>1847</v>
      </c>
      <c r="L19">
        <f>SUM(L17:L18)</f>
        <v>9455</v>
      </c>
      <c r="M19">
        <f>SUM(M17:M18)</f>
        <v>42</v>
      </c>
      <c r="N19">
        <f>SUM(N17:N18)</f>
        <v>14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  <c r="L23" t="s">
        <v>36</v>
      </c>
    </row>
    <row r="24" spans="1:14" ht="58.5" customHeight="1" thickBot="1">
      <c r="A24" s="6" t="s">
        <v>8</v>
      </c>
      <c r="B24" s="144" t="s">
        <v>9</v>
      </c>
      <c r="C24" s="144" t="s">
        <v>10</v>
      </c>
      <c r="D24" s="144" t="s">
        <v>11</v>
      </c>
      <c r="E24" s="144" t="s">
        <v>12</v>
      </c>
      <c r="F24" s="144" t="s">
        <v>13</v>
      </c>
      <c r="G24" s="144" t="s">
        <v>14</v>
      </c>
      <c r="H24" s="144" t="s">
        <v>15</v>
      </c>
      <c r="I24" s="144" t="s">
        <v>16</v>
      </c>
      <c r="L24" t="s">
        <v>36</v>
      </c>
    </row>
    <row r="25" spans="1:14" ht="47.25" customHeight="1" thickBot="1">
      <c r="A25" s="412" t="s">
        <v>25</v>
      </c>
      <c r="B25" s="410" t="s">
        <v>91</v>
      </c>
      <c r="C25" s="20" t="s">
        <v>19</v>
      </c>
      <c r="D25" s="19">
        <v>21</v>
      </c>
      <c r="E25" s="20">
        <v>33</v>
      </c>
      <c r="F25" s="20">
        <v>0</v>
      </c>
      <c r="G25" s="20">
        <v>0</v>
      </c>
      <c r="H25" s="20">
        <v>0</v>
      </c>
      <c r="I25" s="20"/>
      <c r="L25" t="s">
        <v>36</v>
      </c>
    </row>
    <row r="26" spans="1:14" ht="36.75" customHeight="1" thickBot="1">
      <c r="A26" s="413"/>
      <c r="B26" s="425"/>
      <c r="C26" s="401" t="s">
        <v>29</v>
      </c>
      <c r="D26" s="11">
        <v>62</v>
      </c>
      <c r="E26" s="11">
        <v>118</v>
      </c>
      <c r="F26" s="11">
        <v>0</v>
      </c>
      <c r="G26" s="11">
        <v>2</v>
      </c>
      <c r="H26" s="11">
        <v>0</v>
      </c>
      <c r="I26" s="29"/>
      <c r="K26">
        <f>D30</f>
        <v>6500</v>
      </c>
      <c r="L26">
        <f>E30</f>
        <v>30026</v>
      </c>
      <c r="M26">
        <f>F30</f>
        <v>480</v>
      </c>
      <c r="N26">
        <f>G30</f>
        <v>127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36</v>
      </c>
      <c r="E28" s="22">
        <v>69</v>
      </c>
      <c r="F28" s="22">
        <v>0</v>
      </c>
      <c r="G28" s="22">
        <v>0</v>
      </c>
      <c r="H28" s="22">
        <v>0</v>
      </c>
      <c r="I28" s="22"/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119</v>
      </c>
      <c r="E29" s="22">
        <f t="shared" ref="E29:H29" si="0">SUM(E25:E28)</f>
        <v>220</v>
      </c>
      <c r="F29" s="22">
        <f t="shared" si="0"/>
        <v>0</v>
      </c>
      <c r="G29" s="22">
        <f>SUM(G25:G28)</f>
        <v>2</v>
      </c>
      <c r="H29" s="22">
        <f t="shared" si="0"/>
        <v>0</v>
      </c>
      <c r="I29" s="8"/>
      <c r="K29">
        <f>SUM(K26:K28)</f>
        <v>6500</v>
      </c>
      <c r="L29">
        <f>SUM(L26:L28)</f>
        <v>30026</v>
      </c>
      <c r="M29">
        <f>SUM(M26:M28)</f>
        <v>480</v>
      </c>
      <c r="N29">
        <f>SUM(N26:N28)</f>
        <v>127</v>
      </c>
    </row>
    <row r="30" spans="1:14" ht="26.25" customHeight="1" thickBot="1">
      <c r="A30" s="403" t="s">
        <v>26</v>
      </c>
      <c r="B30" s="404"/>
      <c r="C30" s="405"/>
      <c r="D30" s="17">
        <v>6500</v>
      </c>
      <c r="E30" s="17">
        <v>30026</v>
      </c>
      <c r="F30" s="17">
        <v>480</v>
      </c>
      <c r="G30" s="17">
        <v>127</v>
      </c>
      <c r="H30" s="17">
        <f>'09.04.2020'!H30</f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2.25" customHeight="1" thickBot="1">
      <c r="A34" s="398" t="s">
        <v>26</v>
      </c>
      <c r="B34" s="399"/>
      <c r="C34" s="24">
        <f>D30+D19</f>
        <v>8347</v>
      </c>
      <c r="D34" s="24">
        <f>E30+E19</f>
        <v>39481</v>
      </c>
      <c r="E34" s="24">
        <f>F30+F19</f>
        <v>522</v>
      </c>
      <c r="F34" s="24">
        <f>G30+G19</f>
        <v>141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7:D7"/>
    <mergeCell ref="A1:I1"/>
    <mergeCell ref="A2:I2"/>
    <mergeCell ref="A4:F4"/>
    <mergeCell ref="A5:D5"/>
    <mergeCell ref="A6:D6"/>
    <mergeCell ref="A19:C19"/>
    <mergeCell ref="A8:D8"/>
    <mergeCell ref="A9:D9"/>
    <mergeCell ref="A14:A18"/>
    <mergeCell ref="B14:B18"/>
    <mergeCell ref="C15:C16"/>
    <mergeCell ref="D15:D16"/>
    <mergeCell ref="E15:E16"/>
    <mergeCell ref="F15:F16"/>
    <mergeCell ref="G15:G16"/>
    <mergeCell ref="H15:H16"/>
    <mergeCell ref="I15:I16"/>
    <mergeCell ref="A34:B34"/>
    <mergeCell ref="H34:I34"/>
    <mergeCell ref="A25:A29"/>
    <mergeCell ref="B25:B29"/>
    <mergeCell ref="C26:C27"/>
    <mergeCell ref="A30:C30"/>
    <mergeCell ref="A33:B33"/>
    <mergeCell ref="H33:I33"/>
  </mergeCells>
  <pageMargins left="0.7" right="0.7" top="0.75" bottom="0.75" header="0.3" footer="0.3"/>
  <pageSetup paperSize="9" orientation="landscape" horizont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45"/>
  <sheetViews>
    <sheetView topLeftCell="A22" workbookViewId="0">
      <selection activeCell="A22" sqref="A1:XFD1048576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51"/>
    </row>
    <row r="4" spans="1:12" ht="15.75">
      <c r="A4" s="408" t="s">
        <v>94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52">
        <f>D18+D29</f>
        <v>200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390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52">
        <f>F18+F29</f>
        <v>0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50"/>
      <c r="B10" s="150"/>
      <c r="C10" s="150"/>
      <c r="D10" s="150"/>
      <c r="E10" s="27"/>
      <c r="F10" s="35"/>
    </row>
    <row r="11" spans="1:12" ht="15.75">
      <c r="A11" s="150"/>
      <c r="B11" s="150"/>
      <c r="C11" s="150"/>
      <c r="D11" s="150"/>
      <c r="E11" s="27"/>
      <c r="F11" s="35"/>
    </row>
    <row r="12" spans="1:12" ht="19.5" thickBot="1">
      <c r="A12" s="151"/>
    </row>
    <row r="13" spans="1:12" ht="57.75" thickBot="1">
      <c r="A13" s="6" t="s">
        <v>8</v>
      </c>
      <c r="B13" s="149" t="s">
        <v>9</v>
      </c>
      <c r="C13" s="149" t="s">
        <v>10</v>
      </c>
      <c r="D13" s="149" t="s">
        <v>11</v>
      </c>
      <c r="E13" s="149" t="s">
        <v>12</v>
      </c>
      <c r="F13" s="149" t="s">
        <v>13</v>
      </c>
      <c r="G13" s="149" t="s">
        <v>14</v>
      </c>
      <c r="H13" s="149" t="s">
        <v>15</v>
      </c>
      <c r="I13" s="149" t="s">
        <v>16</v>
      </c>
    </row>
    <row r="14" spans="1:12" ht="29.25" thickBot="1">
      <c r="A14" s="419" t="s">
        <v>17</v>
      </c>
      <c r="B14" s="410" t="s">
        <v>93</v>
      </c>
      <c r="C14" s="41" t="s">
        <v>19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/>
    </row>
    <row r="15" spans="1:12">
      <c r="A15" s="420"/>
      <c r="B15" s="425"/>
      <c r="C15" s="423" t="s">
        <v>29</v>
      </c>
      <c r="D15" s="426">
        <v>0</v>
      </c>
      <c r="E15" s="410">
        <v>0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/>
      <c r="K17">
        <f>D19</f>
        <v>1847</v>
      </c>
      <c r="L17">
        <f>E19</f>
        <v>9455</v>
      </c>
      <c r="M17">
        <f>F19</f>
        <v>42</v>
      </c>
      <c r="N17">
        <f>G19</f>
        <v>14</v>
      </c>
    </row>
    <row r="18" spans="1:14" ht="29.25" customHeight="1" thickBot="1">
      <c r="A18" s="421"/>
      <c r="B18" s="411"/>
      <c r="C18" s="2" t="s">
        <v>23</v>
      </c>
      <c r="D18" s="153">
        <f>SUM(D14:D17)</f>
        <v>0</v>
      </c>
      <c r="E18" s="153">
        <f>SUM(E14:E17)</f>
        <v>0</v>
      </c>
      <c r="F18" s="153">
        <f>SUM(F14:F17)</f>
        <v>0</v>
      </c>
      <c r="G18" s="153">
        <f>SUM(G14:G17)</f>
        <v>0</v>
      </c>
      <c r="H18" s="153">
        <f>SUM(H14:H17)</f>
        <v>0</v>
      </c>
      <c r="I18" s="153"/>
      <c r="K18">
        <v>0</v>
      </c>
      <c r="L18">
        <v>0</v>
      </c>
      <c r="M18">
        <v>0</v>
      </c>
      <c r="N18">
        <v>0</v>
      </c>
    </row>
    <row r="19" spans="1:14" ht="27" customHeight="1" thickBot="1">
      <c r="A19" s="403" t="s">
        <v>24</v>
      </c>
      <c r="B19" s="404"/>
      <c r="C19" s="405"/>
      <c r="D19" s="39">
        <v>1847</v>
      </c>
      <c r="E19" s="40">
        <v>9455</v>
      </c>
      <c r="F19" s="40">
        <v>42</v>
      </c>
      <c r="G19" s="40">
        <v>14</v>
      </c>
      <c r="H19" s="40">
        <v>0</v>
      </c>
      <c r="I19" s="17"/>
      <c r="K19">
        <f>SUM(K17:K18)</f>
        <v>1847</v>
      </c>
      <c r="L19">
        <f>SUM(L17:L18)</f>
        <v>9455</v>
      </c>
      <c r="M19">
        <f>SUM(M17:M18)</f>
        <v>42</v>
      </c>
      <c r="N19">
        <f>SUM(N17:N18)</f>
        <v>14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  <c r="L23" t="s">
        <v>36</v>
      </c>
    </row>
    <row r="24" spans="1:14" ht="58.5" customHeight="1" thickBot="1">
      <c r="A24" s="6" t="s">
        <v>8</v>
      </c>
      <c r="B24" s="149" t="s">
        <v>9</v>
      </c>
      <c r="C24" s="149" t="s">
        <v>10</v>
      </c>
      <c r="D24" s="149" t="s">
        <v>11</v>
      </c>
      <c r="E24" s="149" t="s">
        <v>12</v>
      </c>
      <c r="F24" s="149" t="s">
        <v>13</v>
      </c>
      <c r="G24" s="149" t="s">
        <v>14</v>
      </c>
      <c r="H24" s="149" t="s">
        <v>15</v>
      </c>
      <c r="I24" s="149" t="s">
        <v>16</v>
      </c>
      <c r="L24" t="s">
        <v>36</v>
      </c>
    </row>
    <row r="25" spans="1:14" ht="38.25" customHeight="1" thickBot="1">
      <c r="A25" s="412" t="s">
        <v>25</v>
      </c>
      <c r="B25" s="410" t="s">
        <v>93</v>
      </c>
      <c r="C25" s="20" t="s">
        <v>19</v>
      </c>
      <c r="D25" s="19">
        <v>116</v>
      </c>
      <c r="E25" s="20">
        <v>225</v>
      </c>
      <c r="F25" s="20">
        <v>0</v>
      </c>
      <c r="G25" s="20">
        <v>0</v>
      </c>
      <c r="H25" s="20">
        <v>0</v>
      </c>
      <c r="I25" s="20"/>
      <c r="L25" t="s">
        <v>36</v>
      </c>
    </row>
    <row r="26" spans="1:14" ht="36.75" customHeight="1" thickBot="1">
      <c r="A26" s="413"/>
      <c r="B26" s="425"/>
      <c r="C26" s="401" t="s">
        <v>29</v>
      </c>
      <c r="D26" s="11">
        <v>41</v>
      </c>
      <c r="E26" s="11">
        <v>84</v>
      </c>
      <c r="F26" s="11">
        <v>0</v>
      </c>
      <c r="G26" s="11">
        <v>0</v>
      </c>
      <c r="H26" s="11">
        <v>0</v>
      </c>
      <c r="I26" s="29"/>
      <c r="K26">
        <f>D30</f>
        <v>6700</v>
      </c>
      <c r="L26">
        <f>E30</f>
        <v>30416</v>
      </c>
      <c r="M26">
        <f>F30</f>
        <v>480</v>
      </c>
      <c r="N26">
        <f>G30</f>
        <v>127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43</v>
      </c>
      <c r="E28" s="22">
        <v>81</v>
      </c>
      <c r="F28" s="22">
        <v>0</v>
      </c>
      <c r="G28" s="22">
        <v>0</v>
      </c>
      <c r="H28" s="22">
        <v>0</v>
      </c>
      <c r="I28" s="22"/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200</v>
      </c>
      <c r="E29" s="22">
        <f t="shared" ref="E29:H29" si="0">SUM(E25:E28)</f>
        <v>390</v>
      </c>
      <c r="F29" s="22">
        <f t="shared" si="0"/>
        <v>0</v>
      </c>
      <c r="G29" s="22">
        <f>SUM(G25:G28)</f>
        <v>0</v>
      </c>
      <c r="H29" s="22">
        <f t="shared" si="0"/>
        <v>0</v>
      </c>
      <c r="I29" s="8"/>
      <c r="K29">
        <f>SUM(K26:K28)</f>
        <v>6700</v>
      </c>
      <c r="L29">
        <f>SUM(L26:L28)</f>
        <v>30416</v>
      </c>
      <c r="M29">
        <f>SUM(M26:M28)</f>
        <v>480</v>
      </c>
      <c r="N29">
        <f>SUM(N26:N28)</f>
        <v>127</v>
      </c>
    </row>
    <row r="30" spans="1:14" ht="26.25" customHeight="1" thickBot="1">
      <c r="A30" s="403" t="s">
        <v>26</v>
      </c>
      <c r="B30" s="404"/>
      <c r="C30" s="405"/>
      <c r="D30" s="17">
        <v>6700</v>
      </c>
      <c r="E30" s="17">
        <v>30416</v>
      </c>
      <c r="F30" s="17">
        <v>480</v>
      </c>
      <c r="G30" s="17">
        <v>127</v>
      </c>
      <c r="H30" s="17">
        <f>'09.04.2020'!H30</f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22.5" customHeight="1" thickBot="1">
      <c r="A34" s="398" t="s">
        <v>26</v>
      </c>
      <c r="B34" s="399"/>
      <c r="C34" s="24">
        <f>D30+D19</f>
        <v>8547</v>
      </c>
      <c r="D34" s="24">
        <f>E30+E19</f>
        <v>39871</v>
      </c>
      <c r="E34" s="24">
        <f>F30+F19</f>
        <v>522</v>
      </c>
      <c r="F34" s="24">
        <f>G30+G19</f>
        <v>141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34:B34"/>
    <mergeCell ref="H34:I34"/>
    <mergeCell ref="A25:A29"/>
    <mergeCell ref="B25:B29"/>
    <mergeCell ref="C26:C27"/>
    <mergeCell ref="A30:C30"/>
    <mergeCell ref="A33:B33"/>
    <mergeCell ref="H33:I33"/>
    <mergeCell ref="E15:E16"/>
    <mergeCell ref="F15:F16"/>
    <mergeCell ref="G15:G16"/>
    <mergeCell ref="H15:H16"/>
    <mergeCell ref="I15:I16"/>
    <mergeCell ref="A19:C19"/>
    <mergeCell ref="A8:D8"/>
    <mergeCell ref="A9:D9"/>
    <mergeCell ref="A14:A18"/>
    <mergeCell ref="B14:B18"/>
    <mergeCell ref="C15:C16"/>
    <mergeCell ref="D15:D16"/>
    <mergeCell ref="A7:D7"/>
    <mergeCell ref="A1:I1"/>
    <mergeCell ref="A2:I2"/>
    <mergeCell ref="A4:F4"/>
    <mergeCell ref="A5:D5"/>
    <mergeCell ref="A6:D6"/>
  </mergeCells>
  <pageMargins left="0.7" right="0.7" top="0.75" bottom="0.75" header="0.3" footer="0.3"/>
  <pageSetup paperSize="9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K25" sqref="K25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55"/>
    </row>
    <row r="4" spans="1:12" ht="15.75">
      <c r="A4" s="408" t="s">
        <v>96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56">
        <f>D18+D29</f>
        <v>169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306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56">
        <f>F18+F29</f>
        <v>0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57"/>
      <c r="B10" s="157"/>
      <c r="C10" s="157"/>
      <c r="D10" s="157"/>
      <c r="E10" s="27"/>
      <c r="F10" s="35"/>
    </row>
    <row r="11" spans="1:12" ht="15.75">
      <c r="A11" s="157"/>
      <c r="B11" s="157"/>
      <c r="C11" s="157"/>
      <c r="D11" s="157"/>
      <c r="E11" s="27"/>
      <c r="F11" s="35"/>
    </row>
    <row r="12" spans="1:12" ht="19.5" thickBot="1">
      <c r="A12" s="155"/>
    </row>
    <row r="13" spans="1:12" ht="57.75" thickBot="1">
      <c r="A13" s="6" t="s">
        <v>8</v>
      </c>
      <c r="B13" s="154" t="s">
        <v>9</v>
      </c>
      <c r="C13" s="154" t="s">
        <v>10</v>
      </c>
      <c r="D13" s="154" t="s">
        <v>11</v>
      </c>
      <c r="E13" s="154" t="s">
        <v>12</v>
      </c>
      <c r="F13" s="154" t="s">
        <v>13</v>
      </c>
      <c r="G13" s="154" t="s">
        <v>14</v>
      </c>
      <c r="H13" s="154" t="s">
        <v>15</v>
      </c>
      <c r="I13" s="154" t="s">
        <v>16</v>
      </c>
    </row>
    <row r="14" spans="1:12" ht="29.25" thickBot="1">
      <c r="A14" s="419" t="s">
        <v>17</v>
      </c>
      <c r="B14" s="410" t="s">
        <v>95</v>
      </c>
      <c r="C14" s="41" t="s">
        <v>19</v>
      </c>
      <c r="D14" s="158">
        <v>0</v>
      </c>
      <c r="E14" s="158">
        <v>0</v>
      </c>
      <c r="F14" s="158">
        <v>0</v>
      </c>
      <c r="G14" s="158">
        <v>0</v>
      </c>
      <c r="H14" s="158">
        <v>0</v>
      </c>
      <c r="I14" s="158"/>
    </row>
    <row r="15" spans="1:12">
      <c r="A15" s="420"/>
      <c r="B15" s="425"/>
      <c r="C15" s="423" t="s">
        <v>29</v>
      </c>
      <c r="D15" s="426">
        <v>0</v>
      </c>
      <c r="E15" s="410">
        <v>0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58">
        <v>0</v>
      </c>
      <c r="E17" s="158">
        <v>0</v>
      </c>
      <c r="F17" s="158">
        <v>0</v>
      </c>
      <c r="G17" s="158">
        <v>0</v>
      </c>
      <c r="H17" s="158">
        <v>0</v>
      </c>
      <c r="I17" s="158"/>
      <c r="K17">
        <f>D19</f>
        <v>1847</v>
      </c>
      <c r="L17">
        <f>E19</f>
        <v>9455</v>
      </c>
      <c r="M17">
        <f>F19</f>
        <v>42</v>
      </c>
      <c r="N17">
        <f>G19</f>
        <v>14</v>
      </c>
    </row>
    <row r="18" spans="1:14" ht="29.25" customHeight="1" thickBot="1">
      <c r="A18" s="421"/>
      <c r="B18" s="411"/>
      <c r="C18" s="2" t="s">
        <v>23</v>
      </c>
      <c r="D18" s="158">
        <f>SUM(D14:D17)</f>
        <v>0</v>
      </c>
      <c r="E18" s="158">
        <f>SUM(E14:E17)</f>
        <v>0</v>
      </c>
      <c r="F18" s="158">
        <f>SUM(F14:F17)</f>
        <v>0</v>
      </c>
      <c r="G18" s="158">
        <f>SUM(G14:G17)</f>
        <v>0</v>
      </c>
      <c r="H18" s="158">
        <f>SUM(H14:H17)</f>
        <v>0</v>
      </c>
      <c r="I18" s="158"/>
      <c r="K18">
        <v>0</v>
      </c>
      <c r="L18">
        <v>0</v>
      </c>
      <c r="M18">
        <v>0</v>
      </c>
      <c r="N18">
        <v>0</v>
      </c>
    </row>
    <row r="19" spans="1:14" ht="27" customHeight="1" thickBot="1">
      <c r="A19" s="403" t="s">
        <v>24</v>
      </c>
      <c r="B19" s="404"/>
      <c r="C19" s="405"/>
      <c r="D19" s="39">
        <v>1847</v>
      </c>
      <c r="E19" s="40">
        <v>9455</v>
      </c>
      <c r="F19" s="40">
        <v>42</v>
      </c>
      <c r="G19" s="40">
        <v>14</v>
      </c>
      <c r="H19" s="40">
        <v>0</v>
      </c>
      <c r="I19" s="17"/>
      <c r="K19">
        <f>SUM(K17:K18)</f>
        <v>1847</v>
      </c>
      <c r="L19">
        <f>SUM(L17:L18)</f>
        <v>9455</v>
      </c>
      <c r="M19">
        <f>SUM(M17:M18)</f>
        <v>42</v>
      </c>
      <c r="N19">
        <f>SUM(N17:N18)</f>
        <v>14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  <c r="L23" t="s">
        <v>36</v>
      </c>
    </row>
    <row r="24" spans="1:14" ht="58.5" customHeight="1" thickBot="1">
      <c r="A24" s="6" t="s">
        <v>8</v>
      </c>
      <c r="B24" s="154" t="s">
        <v>9</v>
      </c>
      <c r="C24" s="154" t="s">
        <v>10</v>
      </c>
      <c r="D24" s="154" t="s">
        <v>11</v>
      </c>
      <c r="E24" s="154" t="s">
        <v>12</v>
      </c>
      <c r="F24" s="154" t="s">
        <v>13</v>
      </c>
      <c r="G24" s="154" t="s">
        <v>14</v>
      </c>
      <c r="H24" s="154" t="s">
        <v>15</v>
      </c>
      <c r="I24" s="154" t="s">
        <v>16</v>
      </c>
      <c r="L24" t="s">
        <v>36</v>
      </c>
    </row>
    <row r="25" spans="1:14" ht="38.25" customHeight="1" thickBot="1">
      <c r="A25" s="412" t="s">
        <v>25</v>
      </c>
      <c r="B25" s="410" t="s">
        <v>95</v>
      </c>
      <c r="C25" s="20" t="s">
        <v>19</v>
      </c>
      <c r="D25" s="19">
        <v>73</v>
      </c>
      <c r="E25" s="20">
        <v>132</v>
      </c>
      <c r="F25" s="20">
        <v>0</v>
      </c>
      <c r="G25" s="20">
        <v>0</v>
      </c>
      <c r="H25" s="20">
        <v>0</v>
      </c>
      <c r="I25" s="20"/>
      <c r="L25" t="s">
        <v>36</v>
      </c>
    </row>
    <row r="26" spans="1:14" ht="36.75" customHeight="1" thickBot="1">
      <c r="A26" s="413"/>
      <c r="B26" s="425"/>
      <c r="C26" s="401" t="s">
        <v>29</v>
      </c>
      <c r="D26" s="11">
        <v>43</v>
      </c>
      <c r="E26" s="11">
        <v>75</v>
      </c>
      <c r="F26" s="11">
        <v>0</v>
      </c>
      <c r="G26" s="11">
        <v>0</v>
      </c>
      <c r="H26" s="11">
        <v>0</v>
      </c>
      <c r="I26" s="29"/>
      <c r="K26">
        <f>D30</f>
        <v>6869</v>
      </c>
      <c r="L26">
        <f>E30</f>
        <v>30722</v>
      </c>
      <c r="M26">
        <f>F30</f>
        <v>480</v>
      </c>
      <c r="N26">
        <f>G30</f>
        <v>127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53</v>
      </c>
      <c r="E28" s="22">
        <v>99</v>
      </c>
      <c r="F28" s="22">
        <v>0</v>
      </c>
      <c r="G28" s="22">
        <v>0</v>
      </c>
      <c r="H28" s="22">
        <v>0</v>
      </c>
      <c r="I28" s="22"/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169</v>
      </c>
      <c r="E29" s="22">
        <f t="shared" ref="E29:H29" si="0">SUM(E25:E28)</f>
        <v>306</v>
      </c>
      <c r="F29" s="22">
        <f t="shared" si="0"/>
        <v>0</v>
      </c>
      <c r="G29" s="22">
        <f>SUM(G25:G28)</f>
        <v>0</v>
      </c>
      <c r="H29" s="22">
        <f t="shared" si="0"/>
        <v>0</v>
      </c>
      <c r="I29" s="8"/>
      <c r="K29">
        <f>SUM(K26:K28)</f>
        <v>6869</v>
      </c>
      <c r="L29">
        <f>SUM(L26:L28)</f>
        <v>30722</v>
      </c>
      <c r="M29">
        <f>SUM(M26:M28)</f>
        <v>480</v>
      </c>
      <c r="N29">
        <f>SUM(N26:N28)</f>
        <v>127</v>
      </c>
    </row>
    <row r="30" spans="1:14" ht="26.25" customHeight="1" thickBot="1">
      <c r="A30" s="403" t="s">
        <v>26</v>
      </c>
      <c r="B30" s="404"/>
      <c r="C30" s="405"/>
      <c r="D30" s="17">
        <v>6869</v>
      </c>
      <c r="E30" s="17">
        <v>30722</v>
      </c>
      <c r="F30" s="17">
        <v>480</v>
      </c>
      <c r="G30" s="17">
        <v>127</v>
      </c>
      <c r="H30" s="17">
        <f>'09.04.2020'!H30</f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29.25" customHeight="1" thickBot="1">
      <c r="A34" s="398" t="s">
        <v>26</v>
      </c>
      <c r="B34" s="399"/>
      <c r="C34" s="24">
        <f>D30+D19</f>
        <v>8716</v>
      </c>
      <c r="D34" s="24">
        <f>E30+E19</f>
        <v>40177</v>
      </c>
      <c r="E34" s="24">
        <f>F30+F19</f>
        <v>522</v>
      </c>
      <c r="F34" s="24">
        <f>G30+G19</f>
        <v>141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7:D7"/>
    <mergeCell ref="A1:I1"/>
    <mergeCell ref="A2:I2"/>
    <mergeCell ref="A4:F4"/>
    <mergeCell ref="A5:D5"/>
    <mergeCell ref="A6:D6"/>
    <mergeCell ref="A19:C19"/>
    <mergeCell ref="A8:D8"/>
    <mergeCell ref="A9:D9"/>
    <mergeCell ref="A14:A18"/>
    <mergeCell ref="B14:B18"/>
    <mergeCell ref="C15:C16"/>
    <mergeCell ref="D15:D16"/>
    <mergeCell ref="E15:E16"/>
    <mergeCell ref="F15:F16"/>
    <mergeCell ref="G15:G16"/>
    <mergeCell ref="H15:H16"/>
    <mergeCell ref="I15:I16"/>
    <mergeCell ref="A34:B34"/>
    <mergeCell ref="H34:I34"/>
    <mergeCell ref="A25:A29"/>
    <mergeCell ref="B25:B29"/>
    <mergeCell ref="C26:C27"/>
    <mergeCell ref="A30:C30"/>
    <mergeCell ref="A33:B33"/>
    <mergeCell ref="H33:I33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A25" sqref="A1:XFD1048576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60"/>
    </row>
    <row r="4" spans="1:12" ht="15.75">
      <c r="A4" s="408" t="s">
        <v>98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61">
        <f>D18+D29</f>
        <v>161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301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61">
        <f>F18+F29</f>
        <v>3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62"/>
      <c r="B10" s="162"/>
      <c r="C10" s="162"/>
      <c r="D10" s="162"/>
      <c r="E10" s="27"/>
      <c r="F10" s="35"/>
    </row>
    <row r="11" spans="1:12" ht="15.75">
      <c r="A11" s="162"/>
      <c r="B11" s="162"/>
      <c r="C11" s="162"/>
      <c r="D11" s="162"/>
      <c r="E11" s="27"/>
      <c r="F11" s="35"/>
    </row>
    <row r="12" spans="1:12" ht="19.5" thickBot="1">
      <c r="A12" s="160"/>
    </row>
    <row r="13" spans="1:12" ht="57.75" thickBot="1">
      <c r="A13" s="6" t="s">
        <v>8</v>
      </c>
      <c r="B13" s="159" t="s">
        <v>9</v>
      </c>
      <c r="C13" s="159" t="s">
        <v>10</v>
      </c>
      <c r="D13" s="159" t="s">
        <v>11</v>
      </c>
      <c r="E13" s="159" t="s">
        <v>12</v>
      </c>
      <c r="F13" s="159" t="s">
        <v>13</v>
      </c>
      <c r="G13" s="159" t="s">
        <v>14</v>
      </c>
      <c r="H13" s="159" t="s">
        <v>15</v>
      </c>
      <c r="I13" s="159" t="s">
        <v>16</v>
      </c>
    </row>
    <row r="14" spans="1:12" ht="29.25" thickBot="1">
      <c r="A14" s="419" t="s">
        <v>17</v>
      </c>
      <c r="B14" s="410" t="s">
        <v>97</v>
      </c>
      <c r="C14" s="41" t="s">
        <v>19</v>
      </c>
      <c r="D14" s="163">
        <v>0</v>
      </c>
      <c r="E14" s="163">
        <v>0</v>
      </c>
      <c r="F14" s="163">
        <v>0</v>
      </c>
      <c r="G14" s="163">
        <v>0</v>
      </c>
      <c r="H14" s="163">
        <v>0</v>
      </c>
      <c r="I14" s="163"/>
    </row>
    <row r="15" spans="1:12">
      <c r="A15" s="420"/>
      <c r="B15" s="425"/>
      <c r="C15" s="423" t="s">
        <v>29</v>
      </c>
      <c r="D15" s="426">
        <v>0</v>
      </c>
      <c r="E15" s="410">
        <v>0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63">
        <v>0</v>
      </c>
      <c r="E17" s="163">
        <v>0</v>
      </c>
      <c r="F17" s="163">
        <v>0</v>
      </c>
      <c r="G17" s="163">
        <v>0</v>
      </c>
      <c r="H17" s="163">
        <v>0</v>
      </c>
      <c r="I17" s="163"/>
      <c r="K17">
        <f>D19</f>
        <v>1847</v>
      </c>
      <c r="L17">
        <f>E19</f>
        <v>9455</v>
      </c>
      <c r="M17">
        <f>F19</f>
        <v>42</v>
      </c>
      <c r="N17">
        <f>G19</f>
        <v>14</v>
      </c>
    </row>
    <row r="18" spans="1:14" ht="29.25" customHeight="1" thickBot="1">
      <c r="A18" s="421"/>
      <c r="B18" s="411"/>
      <c r="C18" s="2" t="s">
        <v>23</v>
      </c>
      <c r="D18" s="163">
        <f>SUM(D14:D17)</f>
        <v>0</v>
      </c>
      <c r="E18" s="163">
        <f>SUM(E14:E17)</f>
        <v>0</v>
      </c>
      <c r="F18" s="163">
        <f>SUM(F14:F17)</f>
        <v>0</v>
      </c>
      <c r="G18" s="163">
        <f>SUM(G14:G17)</f>
        <v>0</v>
      </c>
      <c r="H18" s="163">
        <f>SUM(H14:H17)</f>
        <v>0</v>
      </c>
      <c r="I18" s="163"/>
      <c r="K18">
        <v>0</v>
      </c>
      <c r="L18">
        <v>0</v>
      </c>
      <c r="M18">
        <v>0</v>
      </c>
      <c r="N18">
        <v>0</v>
      </c>
    </row>
    <row r="19" spans="1:14" ht="27" customHeight="1" thickBot="1">
      <c r="A19" s="403" t="s">
        <v>24</v>
      </c>
      <c r="B19" s="404"/>
      <c r="C19" s="405"/>
      <c r="D19" s="39">
        <v>1847</v>
      </c>
      <c r="E19" s="40">
        <v>9455</v>
      </c>
      <c r="F19" s="40">
        <v>42</v>
      </c>
      <c r="G19" s="40">
        <v>14</v>
      </c>
      <c r="H19" s="40">
        <v>0</v>
      </c>
      <c r="I19" s="17"/>
      <c r="K19">
        <f>SUM(K17:K18)</f>
        <v>1847</v>
      </c>
      <c r="L19">
        <f>SUM(L17:L18)</f>
        <v>9455</v>
      </c>
      <c r="M19">
        <f>SUM(M17:M18)</f>
        <v>42</v>
      </c>
      <c r="N19">
        <f>SUM(N17:N18)</f>
        <v>14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  <c r="L23" t="s">
        <v>36</v>
      </c>
    </row>
    <row r="24" spans="1:14" ht="58.5" customHeight="1" thickBot="1">
      <c r="A24" s="6" t="s">
        <v>8</v>
      </c>
      <c r="B24" s="159" t="s">
        <v>9</v>
      </c>
      <c r="C24" s="159" t="s">
        <v>10</v>
      </c>
      <c r="D24" s="159" t="s">
        <v>11</v>
      </c>
      <c r="E24" s="159" t="s">
        <v>12</v>
      </c>
      <c r="F24" s="159" t="s">
        <v>13</v>
      </c>
      <c r="G24" s="159" t="s">
        <v>14</v>
      </c>
      <c r="H24" s="159" t="s">
        <v>15</v>
      </c>
      <c r="I24" s="159" t="s">
        <v>16</v>
      </c>
    </row>
    <row r="25" spans="1:14" ht="38.25" customHeight="1" thickBot="1">
      <c r="A25" s="412" t="s">
        <v>25</v>
      </c>
      <c r="B25" s="410" t="s">
        <v>97</v>
      </c>
      <c r="C25" s="20" t="s">
        <v>19</v>
      </c>
      <c r="D25" s="19">
        <v>70</v>
      </c>
      <c r="E25" s="20">
        <v>138</v>
      </c>
      <c r="F25" s="20">
        <v>3</v>
      </c>
      <c r="G25" s="20">
        <v>0</v>
      </c>
      <c r="H25" s="20">
        <v>0</v>
      </c>
      <c r="I25" s="20"/>
      <c r="L25" t="s">
        <v>36</v>
      </c>
    </row>
    <row r="26" spans="1:14" ht="36.75" customHeight="1" thickBot="1">
      <c r="A26" s="413"/>
      <c r="B26" s="425"/>
      <c r="C26" s="401" t="s">
        <v>29</v>
      </c>
      <c r="D26" s="11">
        <v>47</v>
      </c>
      <c r="E26" s="11">
        <v>79</v>
      </c>
      <c r="F26" s="11">
        <v>0</v>
      </c>
      <c r="G26" s="11">
        <v>0</v>
      </c>
      <c r="H26" s="11">
        <v>0</v>
      </c>
      <c r="I26" s="29"/>
      <c r="K26">
        <f>D30</f>
        <v>6986</v>
      </c>
      <c r="L26">
        <f>E30</f>
        <v>31023</v>
      </c>
      <c r="M26">
        <f>F30</f>
        <v>483</v>
      </c>
      <c r="N26">
        <f>G30</f>
        <v>127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44</v>
      </c>
      <c r="E28" s="22">
        <v>84</v>
      </c>
      <c r="F28" s="22">
        <v>0</v>
      </c>
      <c r="G28" s="22">
        <v>0</v>
      </c>
      <c r="H28" s="22">
        <v>0</v>
      </c>
      <c r="I28" s="22"/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161</v>
      </c>
      <c r="E29" s="22">
        <f t="shared" ref="E29:H29" si="0">SUM(E25:E28)</f>
        <v>301</v>
      </c>
      <c r="F29" s="22">
        <f t="shared" si="0"/>
        <v>3</v>
      </c>
      <c r="G29" s="22">
        <f>SUM(G25:G28)</f>
        <v>0</v>
      </c>
      <c r="H29" s="22">
        <f t="shared" si="0"/>
        <v>0</v>
      </c>
      <c r="I29" s="8"/>
      <c r="K29">
        <f>SUM(K26:K28)</f>
        <v>6986</v>
      </c>
      <c r="L29">
        <f>SUM(L26:L28)</f>
        <v>31023</v>
      </c>
      <c r="M29">
        <f>SUM(M26:M28)</f>
        <v>483</v>
      </c>
      <c r="N29">
        <f>SUM(N26:N28)</f>
        <v>127</v>
      </c>
    </row>
    <row r="30" spans="1:14" ht="26.25" customHeight="1" thickBot="1">
      <c r="A30" s="403" t="s">
        <v>26</v>
      </c>
      <c r="B30" s="404"/>
      <c r="C30" s="405"/>
      <c r="D30" s="17">
        <v>6986</v>
      </c>
      <c r="E30" s="17">
        <v>31023</v>
      </c>
      <c r="F30" s="17">
        <v>483</v>
      </c>
      <c r="G30" s="17">
        <v>127</v>
      </c>
      <c r="H30" s="17">
        <f>'09.04.2020'!H30</f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3" customHeight="1" thickBot="1">
      <c r="A34" s="398" t="s">
        <v>26</v>
      </c>
      <c r="B34" s="399"/>
      <c r="C34" s="24">
        <f>D30+D19</f>
        <v>8833</v>
      </c>
      <c r="D34" s="24">
        <f>E30+E19</f>
        <v>40478</v>
      </c>
      <c r="E34" s="24">
        <f>F30+F19</f>
        <v>525</v>
      </c>
      <c r="F34" s="24">
        <f>G30+G19</f>
        <v>141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7:D7"/>
    <mergeCell ref="A1:I1"/>
    <mergeCell ref="A2:I2"/>
    <mergeCell ref="A4:F4"/>
    <mergeCell ref="A5:D5"/>
    <mergeCell ref="A6:D6"/>
    <mergeCell ref="A19:C19"/>
    <mergeCell ref="A8:D8"/>
    <mergeCell ref="A9:D9"/>
    <mergeCell ref="A14:A18"/>
    <mergeCell ref="B14:B18"/>
    <mergeCell ref="C15:C16"/>
    <mergeCell ref="D15:D16"/>
    <mergeCell ref="E15:E16"/>
    <mergeCell ref="F15:F16"/>
    <mergeCell ref="G15:G16"/>
    <mergeCell ref="H15:H16"/>
    <mergeCell ref="I15:I16"/>
    <mergeCell ref="A34:B34"/>
    <mergeCell ref="H34:I34"/>
    <mergeCell ref="A25:A29"/>
    <mergeCell ref="B25:B29"/>
    <mergeCell ref="C26:C27"/>
    <mergeCell ref="A30:C30"/>
    <mergeCell ref="A33:B33"/>
    <mergeCell ref="H33:I33"/>
  </mergeCells>
  <pageMargins left="0.7" right="0.7" top="0.75" bottom="0.75" header="0.3" footer="0.3"/>
  <pageSetup paperSize="9" orientation="landscape" horizont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sqref="A1:XFD1048576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65"/>
    </row>
    <row r="4" spans="1:12" ht="15.75">
      <c r="A4" s="408" t="s">
        <v>100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66">
        <f>D18+D29</f>
        <v>224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411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66">
        <f>F18+F29</f>
        <v>0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67"/>
      <c r="B10" s="167"/>
      <c r="C10" s="167"/>
      <c r="D10" s="167"/>
      <c r="E10" s="27"/>
      <c r="F10" s="35"/>
    </row>
    <row r="11" spans="1:12" ht="15.75">
      <c r="A11" s="167"/>
      <c r="B11" s="167"/>
      <c r="C11" s="167"/>
      <c r="D11" s="167"/>
      <c r="E11" s="27"/>
      <c r="F11" s="35"/>
    </row>
    <row r="12" spans="1:12" ht="19.5" thickBot="1">
      <c r="A12" s="165"/>
    </row>
    <row r="13" spans="1:12" ht="57.75" thickBot="1">
      <c r="A13" s="6" t="s">
        <v>8</v>
      </c>
      <c r="B13" s="164" t="s">
        <v>9</v>
      </c>
      <c r="C13" s="164" t="s">
        <v>10</v>
      </c>
      <c r="D13" s="164" t="s">
        <v>11</v>
      </c>
      <c r="E13" s="164" t="s">
        <v>12</v>
      </c>
      <c r="F13" s="164" t="s">
        <v>13</v>
      </c>
      <c r="G13" s="164" t="s">
        <v>14</v>
      </c>
      <c r="H13" s="164" t="s">
        <v>15</v>
      </c>
      <c r="I13" s="164" t="s">
        <v>16</v>
      </c>
    </row>
    <row r="14" spans="1:12" ht="29.25" thickBot="1">
      <c r="A14" s="419" t="s">
        <v>17</v>
      </c>
      <c r="B14" s="410" t="s">
        <v>99</v>
      </c>
      <c r="C14" s="41" t="s">
        <v>19</v>
      </c>
      <c r="D14" s="168">
        <v>1</v>
      </c>
      <c r="E14" s="168">
        <v>3</v>
      </c>
      <c r="F14" s="168">
        <v>0</v>
      </c>
      <c r="G14" s="168">
        <v>0</v>
      </c>
      <c r="H14" s="168">
        <v>0</v>
      </c>
      <c r="I14" s="168"/>
    </row>
    <row r="15" spans="1:12">
      <c r="A15" s="420"/>
      <c r="B15" s="425"/>
      <c r="C15" s="423" t="s">
        <v>29</v>
      </c>
      <c r="D15" s="426">
        <v>0</v>
      </c>
      <c r="E15" s="410">
        <v>0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/>
      <c r="K17">
        <f>D19</f>
        <v>1848</v>
      </c>
      <c r="L17">
        <f>E19</f>
        <v>9458</v>
      </c>
      <c r="M17">
        <f>F19</f>
        <v>42</v>
      </c>
      <c r="N17">
        <f>G19</f>
        <v>14</v>
      </c>
    </row>
    <row r="18" spans="1:14" ht="29.25" customHeight="1" thickBot="1">
      <c r="A18" s="421"/>
      <c r="B18" s="411"/>
      <c r="C18" s="2" t="s">
        <v>23</v>
      </c>
      <c r="D18" s="168">
        <f>SUM(D14:D17)</f>
        <v>1</v>
      </c>
      <c r="E18" s="168">
        <f>SUM(E14:E17)</f>
        <v>3</v>
      </c>
      <c r="F18" s="168">
        <f>SUM(F14:F17)</f>
        <v>0</v>
      </c>
      <c r="G18" s="168">
        <f>SUM(G14:G17)</f>
        <v>0</v>
      </c>
      <c r="H18" s="168">
        <f>SUM(H14:H17)</f>
        <v>0</v>
      </c>
      <c r="I18" s="168"/>
      <c r="K18">
        <v>0</v>
      </c>
      <c r="L18">
        <v>0</v>
      </c>
      <c r="M18">
        <v>0</v>
      </c>
      <c r="N18">
        <v>0</v>
      </c>
    </row>
    <row r="19" spans="1:14" ht="27" customHeight="1" thickBot="1">
      <c r="A19" s="403" t="s">
        <v>24</v>
      </c>
      <c r="B19" s="404"/>
      <c r="C19" s="405"/>
      <c r="D19" s="39">
        <v>1848</v>
      </c>
      <c r="E19" s="40">
        <v>9458</v>
      </c>
      <c r="F19" s="40">
        <v>42</v>
      </c>
      <c r="G19" s="40">
        <v>14</v>
      </c>
      <c r="H19" s="40">
        <v>0</v>
      </c>
      <c r="I19" s="17"/>
      <c r="K19">
        <f>SUM(K17:K18)</f>
        <v>1848</v>
      </c>
      <c r="L19">
        <f>SUM(L17:L18)</f>
        <v>9458</v>
      </c>
      <c r="M19">
        <f>SUM(M17:M18)</f>
        <v>42</v>
      </c>
      <c r="N19">
        <f>SUM(N17:N18)</f>
        <v>14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  <c r="L23" t="s">
        <v>36</v>
      </c>
    </row>
    <row r="24" spans="1:14" ht="58.5" customHeight="1" thickBot="1">
      <c r="A24" s="6" t="s">
        <v>8</v>
      </c>
      <c r="B24" s="164" t="s">
        <v>9</v>
      </c>
      <c r="C24" s="164" t="s">
        <v>10</v>
      </c>
      <c r="D24" s="164" t="s">
        <v>11</v>
      </c>
      <c r="E24" s="164" t="s">
        <v>12</v>
      </c>
      <c r="F24" s="164" t="s">
        <v>13</v>
      </c>
      <c r="G24" s="164" t="s">
        <v>14</v>
      </c>
      <c r="H24" s="164" t="s">
        <v>15</v>
      </c>
      <c r="I24" s="164" t="s">
        <v>16</v>
      </c>
    </row>
    <row r="25" spans="1:14" ht="38.25" customHeight="1" thickBot="1">
      <c r="A25" s="412" t="s">
        <v>25</v>
      </c>
      <c r="B25" s="410" t="s">
        <v>99</v>
      </c>
      <c r="C25" s="20" t="s">
        <v>19</v>
      </c>
      <c r="D25" s="19">
        <v>94</v>
      </c>
      <c r="E25" s="20">
        <v>176</v>
      </c>
      <c r="F25" s="20">
        <v>0</v>
      </c>
      <c r="G25" s="20">
        <v>0</v>
      </c>
      <c r="H25" s="20">
        <v>0</v>
      </c>
      <c r="I25" s="20"/>
      <c r="L25" t="s">
        <v>36</v>
      </c>
    </row>
    <row r="26" spans="1:14" ht="36.75" customHeight="1" thickBot="1">
      <c r="A26" s="413"/>
      <c r="B26" s="425"/>
      <c r="C26" s="401" t="s">
        <v>29</v>
      </c>
      <c r="D26" s="11">
        <v>69</v>
      </c>
      <c r="E26" s="11">
        <v>118</v>
      </c>
      <c r="F26" s="11">
        <v>0</v>
      </c>
      <c r="G26" s="11">
        <v>0</v>
      </c>
      <c r="H26" s="11">
        <v>0</v>
      </c>
      <c r="I26" s="29"/>
      <c r="K26">
        <f>D30</f>
        <v>7209</v>
      </c>
      <c r="L26">
        <f>E30</f>
        <v>31431</v>
      </c>
      <c r="M26">
        <f>F30</f>
        <v>483</v>
      </c>
      <c r="N26">
        <f>G30</f>
        <v>127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60</v>
      </c>
      <c r="E28" s="22">
        <v>114</v>
      </c>
      <c r="F28" s="22">
        <v>0</v>
      </c>
      <c r="G28" s="22">
        <v>0</v>
      </c>
      <c r="H28" s="22">
        <v>0</v>
      </c>
      <c r="I28" s="22"/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223</v>
      </c>
      <c r="E29" s="22">
        <f t="shared" ref="E29:H29" si="0">SUM(E25:E28)</f>
        <v>408</v>
      </c>
      <c r="F29" s="22">
        <f t="shared" si="0"/>
        <v>0</v>
      </c>
      <c r="G29" s="22">
        <f>SUM(G25:G28)</f>
        <v>0</v>
      </c>
      <c r="H29" s="22">
        <f t="shared" si="0"/>
        <v>0</v>
      </c>
      <c r="I29" s="8"/>
      <c r="K29">
        <f>SUM(K26:K28)</f>
        <v>7209</v>
      </c>
      <c r="L29">
        <f>SUM(L26:L28)</f>
        <v>31431</v>
      </c>
      <c r="M29">
        <f>SUM(M26:M28)</f>
        <v>483</v>
      </c>
      <c r="N29">
        <f>SUM(N26:N28)</f>
        <v>127</v>
      </c>
    </row>
    <row r="30" spans="1:14" ht="26.25" customHeight="1" thickBot="1">
      <c r="A30" s="403" t="s">
        <v>26</v>
      </c>
      <c r="B30" s="404"/>
      <c r="C30" s="405"/>
      <c r="D30" s="17">
        <v>7209</v>
      </c>
      <c r="E30" s="17">
        <v>31431</v>
      </c>
      <c r="F30" s="17">
        <v>483</v>
      </c>
      <c r="G30" s="17">
        <v>127</v>
      </c>
      <c r="H30" s="17">
        <f>'09.04.2020'!H30</f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6" customHeight="1" thickBot="1">
      <c r="A34" s="398" t="s">
        <v>26</v>
      </c>
      <c r="B34" s="399"/>
      <c r="C34" s="24">
        <f>D30+D19</f>
        <v>9057</v>
      </c>
      <c r="D34" s="24">
        <f>E30+E19</f>
        <v>40889</v>
      </c>
      <c r="E34" s="24">
        <f>F30+F19</f>
        <v>525</v>
      </c>
      <c r="F34" s="24">
        <f>G30+G19</f>
        <v>141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7:D7"/>
    <mergeCell ref="A1:I1"/>
    <mergeCell ref="A2:I2"/>
    <mergeCell ref="A4:F4"/>
    <mergeCell ref="A5:D5"/>
    <mergeCell ref="A6:D6"/>
    <mergeCell ref="A19:C19"/>
    <mergeCell ref="A8:D8"/>
    <mergeCell ref="A9:D9"/>
    <mergeCell ref="A14:A18"/>
    <mergeCell ref="B14:B18"/>
    <mergeCell ref="C15:C16"/>
    <mergeCell ref="D15:D16"/>
    <mergeCell ref="E15:E16"/>
    <mergeCell ref="F15:F16"/>
    <mergeCell ref="G15:G16"/>
    <mergeCell ref="H15:H16"/>
    <mergeCell ref="I15:I16"/>
    <mergeCell ref="A34:B34"/>
    <mergeCell ref="H34:I34"/>
    <mergeCell ref="A25:A29"/>
    <mergeCell ref="B25:B29"/>
    <mergeCell ref="C26:C27"/>
    <mergeCell ref="A30:C30"/>
    <mergeCell ref="A33:B33"/>
    <mergeCell ref="H33:I33"/>
  </mergeCells>
  <pageMargins left="0.7" right="0.7" top="0.75" bottom="0.75" header="0.3" footer="0.3"/>
  <pageSetup paperSize="9" orientation="landscape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topLeftCell="A13" workbookViewId="0">
      <selection activeCell="H7" sqref="H7"/>
    </sheetView>
  </sheetViews>
  <sheetFormatPr defaultColWidth="14.140625" defaultRowHeight="15"/>
  <cols>
    <col min="2" max="2" width="11" customWidth="1"/>
    <col min="3" max="3" width="13.28515625" customWidth="1"/>
    <col min="6" max="6" width="13.42578125" customWidth="1"/>
    <col min="7" max="7" width="13.28515625" customWidth="1"/>
  </cols>
  <sheetData>
    <row r="1" spans="1:9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9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9" ht="18.75">
      <c r="A3" s="37"/>
    </row>
    <row r="4" spans="1:9" ht="15.75">
      <c r="A4" s="408" t="s">
        <v>38</v>
      </c>
      <c r="B4" s="408"/>
      <c r="C4" s="408"/>
      <c r="D4" s="408"/>
      <c r="E4" s="408"/>
      <c r="F4" s="408"/>
    </row>
    <row r="5" spans="1:9" ht="18.75" customHeight="1">
      <c r="A5" s="409" t="s">
        <v>2</v>
      </c>
      <c r="B5" s="409"/>
      <c r="C5" s="409"/>
      <c r="D5" s="409"/>
      <c r="E5" s="27" t="s">
        <v>4</v>
      </c>
      <c r="F5" s="38">
        <f>D16+D28</f>
        <v>63</v>
      </c>
    </row>
    <row r="6" spans="1:9" ht="18.75" customHeight="1">
      <c r="A6" s="409" t="s">
        <v>3</v>
      </c>
      <c r="B6" s="409"/>
      <c r="C6" s="409"/>
      <c r="D6" s="409"/>
      <c r="E6" s="27" t="s">
        <v>4</v>
      </c>
      <c r="F6" s="35">
        <f>E16+E28</f>
        <v>220</v>
      </c>
    </row>
    <row r="7" spans="1:9" ht="18.75" customHeight="1">
      <c r="A7" s="409" t="s">
        <v>5</v>
      </c>
      <c r="B7" s="409"/>
      <c r="C7" s="409"/>
      <c r="D7" s="409"/>
      <c r="E7" s="27" t="s">
        <v>4</v>
      </c>
      <c r="F7" s="38">
        <f>F16+F28</f>
        <v>9</v>
      </c>
    </row>
    <row r="8" spans="1:9" ht="18.75" customHeight="1">
      <c r="A8" s="409" t="s">
        <v>6</v>
      </c>
      <c r="B8" s="409"/>
      <c r="C8" s="409"/>
      <c r="D8" s="409"/>
      <c r="E8" s="27" t="s">
        <v>4</v>
      </c>
      <c r="F8" s="35">
        <f>F16+F28</f>
        <v>9</v>
      </c>
    </row>
    <row r="9" spans="1:9" ht="18.75" customHeight="1">
      <c r="A9" s="409" t="s">
        <v>7</v>
      </c>
      <c r="B9" s="409"/>
      <c r="C9" s="409"/>
      <c r="D9" s="409"/>
      <c r="E9" s="27" t="s">
        <v>4</v>
      </c>
      <c r="F9" s="35">
        <f>H16+H28</f>
        <v>0</v>
      </c>
    </row>
    <row r="10" spans="1:9" ht="19.5" thickBot="1">
      <c r="A10" s="37"/>
    </row>
    <row r="11" spans="1:9" ht="63.75" customHeight="1" thickBot="1">
      <c r="A11" s="6" t="s">
        <v>8</v>
      </c>
      <c r="B11" s="36" t="s">
        <v>9</v>
      </c>
      <c r="C11" s="36" t="s">
        <v>10</v>
      </c>
      <c r="D11" s="36" t="s">
        <v>11</v>
      </c>
      <c r="E11" s="36" t="s">
        <v>12</v>
      </c>
      <c r="F11" s="36" t="s">
        <v>13</v>
      </c>
      <c r="G11" s="36" t="s">
        <v>14</v>
      </c>
      <c r="H11" s="36" t="s">
        <v>15</v>
      </c>
      <c r="I11" s="36" t="s">
        <v>16</v>
      </c>
    </row>
    <row r="12" spans="1:9" ht="29.25" thickBot="1">
      <c r="A12" s="419" t="s">
        <v>17</v>
      </c>
      <c r="B12" s="410" t="s">
        <v>39</v>
      </c>
      <c r="C12" s="8" t="s">
        <v>19</v>
      </c>
      <c r="D12" s="16">
        <f>'[1]12 NOON'!C2</f>
        <v>0</v>
      </c>
      <c r="E12" s="16">
        <f>'[1]12 NOON'!D2</f>
        <v>0</v>
      </c>
      <c r="F12" s="16">
        <f>'[1]12 NOON'!E2</f>
        <v>0</v>
      </c>
      <c r="G12" s="16">
        <f>'[1]12 NOON'!F2</f>
        <v>0</v>
      </c>
      <c r="H12" s="16">
        <f>'[1]12 NOON'!G2</f>
        <v>0</v>
      </c>
      <c r="I12" s="16"/>
    </row>
    <row r="13" spans="1:9">
      <c r="A13" s="420"/>
      <c r="B13" s="422"/>
      <c r="C13" s="3">
        <v>0.5</v>
      </c>
      <c r="D13" s="410">
        <f>'[1]5PM'!C2</f>
        <v>0</v>
      </c>
      <c r="E13" s="410">
        <f>'[1]5PM'!D2</f>
        <v>4</v>
      </c>
      <c r="F13" s="410">
        <f>'[1]5PM'!E2</f>
        <v>0</v>
      </c>
      <c r="G13" s="410">
        <f>'[1]5PM'!F2</f>
        <v>0</v>
      </c>
      <c r="H13" s="410">
        <f>'[1]5PM'!G2</f>
        <v>0</v>
      </c>
      <c r="I13" s="410" t="s">
        <v>40</v>
      </c>
    </row>
    <row r="14" spans="1:9" ht="54" customHeight="1" thickBot="1">
      <c r="A14" s="420"/>
      <c r="B14" s="422"/>
      <c r="C14" s="2" t="s">
        <v>21</v>
      </c>
      <c r="D14" s="411"/>
      <c r="E14" s="411"/>
      <c r="F14" s="411"/>
      <c r="G14" s="411"/>
      <c r="H14" s="411"/>
      <c r="I14" s="411"/>
    </row>
    <row r="15" spans="1:9" ht="30" thickBot="1">
      <c r="A15" s="420"/>
      <c r="B15" s="422"/>
      <c r="C15" s="2" t="s">
        <v>22</v>
      </c>
      <c r="D15" s="16">
        <v>1</v>
      </c>
      <c r="E15" s="16">
        <v>4</v>
      </c>
      <c r="F15" s="16">
        <f>'[1]9PM'!E2</f>
        <v>0</v>
      </c>
      <c r="G15" s="16">
        <f>'[1]9PM'!F2</f>
        <v>0</v>
      </c>
      <c r="H15" s="16">
        <f>'[1]9PM'!G2</f>
        <v>0</v>
      </c>
      <c r="I15" s="16"/>
    </row>
    <row r="16" spans="1:9" ht="29.25" customHeight="1" thickBot="1">
      <c r="A16" s="421"/>
      <c r="B16" s="411"/>
      <c r="C16" s="2" t="s">
        <v>23</v>
      </c>
      <c r="D16" s="16">
        <f>SUM(D12:D15)</f>
        <v>1</v>
      </c>
      <c r="E16" s="16">
        <f>SUM(E12:E15)</f>
        <v>8</v>
      </c>
      <c r="F16" s="16">
        <f>SUM(F12:F15)</f>
        <v>0</v>
      </c>
      <c r="G16" s="16">
        <f>SUM(G12:G15)</f>
        <v>0</v>
      </c>
      <c r="H16" s="16">
        <f>SUM(H12:H15)</f>
        <v>0</v>
      </c>
      <c r="I16" s="16"/>
    </row>
    <row r="17" spans="1:9" ht="27" customHeight="1" thickBot="1">
      <c r="A17" s="403" t="s">
        <v>24</v>
      </c>
      <c r="B17" s="404"/>
      <c r="C17" s="405"/>
      <c r="D17" s="17">
        <f>D16+[1]CUMULATIVE!E1</f>
        <v>1892</v>
      </c>
      <c r="E17" s="17">
        <f>E16+[1]CUMULATIVE!F1</f>
        <v>9258</v>
      </c>
      <c r="F17" s="17">
        <f>F16+[1]CUMULATIVE!G1</f>
        <v>35</v>
      </c>
      <c r="G17" s="17">
        <f>G16+[1]CUMULATIVE!H1</f>
        <v>6</v>
      </c>
      <c r="H17" s="17">
        <f>H16+[1]CUMULATIVE!I1</f>
        <v>0</v>
      </c>
      <c r="I17" s="17"/>
    </row>
    <row r="19" spans="1:9" ht="5.25" customHeight="1"/>
    <row r="22" spans="1:9" ht="15.75" thickBot="1">
      <c r="E22" s="34">
        <v>1</v>
      </c>
    </row>
    <row r="23" spans="1:9" ht="57.75" thickBot="1">
      <c r="A23" s="6" t="s">
        <v>8</v>
      </c>
      <c r="B23" s="36" t="s">
        <v>9</v>
      </c>
      <c r="C23" s="36" t="s">
        <v>10</v>
      </c>
      <c r="D23" s="36" t="s">
        <v>11</v>
      </c>
      <c r="E23" s="36" t="s">
        <v>12</v>
      </c>
      <c r="F23" s="36" t="s">
        <v>13</v>
      </c>
      <c r="G23" s="36" t="s">
        <v>14</v>
      </c>
      <c r="H23" s="36" t="s">
        <v>15</v>
      </c>
      <c r="I23" s="36" t="s">
        <v>16</v>
      </c>
    </row>
    <row r="24" spans="1:9" ht="30" thickBot="1">
      <c r="A24" s="412" t="s">
        <v>25</v>
      </c>
      <c r="B24" s="410" t="s">
        <v>39</v>
      </c>
      <c r="C24" s="4" t="s">
        <v>19</v>
      </c>
      <c r="D24" s="19">
        <f>'[1]12 NOON'!L2</f>
        <v>30</v>
      </c>
      <c r="E24" s="20">
        <f>'[1]12 NOON'!M2</f>
        <v>149</v>
      </c>
      <c r="F24" s="20">
        <f>'[1]12 NOON'!N2</f>
        <v>4</v>
      </c>
      <c r="G24" s="20">
        <f>'[1]12 NOON'!O2</f>
        <v>54</v>
      </c>
      <c r="H24" s="20">
        <f>'[1]12 NOON'!P2</f>
        <v>0</v>
      </c>
      <c r="I24" s="20" t="s">
        <v>41</v>
      </c>
    </row>
    <row r="25" spans="1:9" ht="46.5" customHeight="1" thickBot="1">
      <c r="A25" s="413"/>
      <c r="B25" s="422"/>
      <c r="C25" s="401" t="s">
        <v>29</v>
      </c>
      <c r="D25" s="11">
        <f>'[1]5PM'!L2</f>
        <v>17</v>
      </c>
      <c r="E25" s="11">
        <f>'[1]5PM'!M2</f>
        <v>32</v>
      </c>
      <c r="F25" s="11">
        <f>'[1]5PM'!N2</f>
        <v>5</v>
      </c>
      <c r="G25" s="11">
        <f>'[1]5PM'!O2</f>
        <v>0</v>
      </c>
      <c r="H25" s="11">
        <f>'[1]5PM'!P2</f>
        <v>0</v>
      </c>
      <c r="I25" s="29" t="s">
        <v>42</v>
      </c>
    </row>
    <row r="26" spans="1:9" ht="0.75" hidden="1" customHeight="1">
      <c r="A26" s="413"/>
      <c r="B26" s="422"/>
      <c r="C26" s="402"/>
      <c r="D26" s="12"/>
      <c r="E26" s="12"/>
      <c r="F26" s="12"/>
      <c r="G26" s="12"/>
      <c r="H26" s="13"/>
      <c r="I26" s="14"/>
    </row>
    <row r="27" spans="1:9" ht="30.75" customHeight="1" thickBot="1">
      <c r="A27" s="413"/>
      <c r="B27" s="422"/>
      <c r="C27" s="15" t="s">
        <v>22</v>
      </c>
      <c r="D27" s="22">
        <v>15</v>
      </c>
      <c r="E27" s="22">
        <v>31</v>
      </c>
      <c r="F27" s="22">
        <f>'[1]9PM'!N2</f>
        <v>0</v>
      </c>
      <c r="G27" s="22">
        <f>'[1]9PM'!O2</f>
        <v>0</v>
      </c>
      <c r="H27" s="22">
        <f>'[1]9PM'!P2</f>
        <v>0</v>
      </c>
      <c r="I27" s="22" t="s">
        <v>36</v>
      </c>
    </row>
    <row r="28" spans="1:9" ht="24.75" customHeight="1" thickBot="1">
      <c r="A28" s="414"/>
      <c r="B28" s="411"/>
      <c r="C28" s="2" t="s">
        <v>23</v>
      </c>
      <c r="D28" s="8">
        <f>SUM(D24:D27)</f>
        <v>62</v>
      </c>
      <c r="E28" s="8">
        <f>SUM(E24:E27)</f>
        <v>212</v>
      </c>
      <c r="F28" s="8">
        <f>SUM(F24:F27)</f>
        <v>9</v>
      </c>
      <c r="G28" s="8">
        <f>SUM(G24:G27)</f>
        <v>54</v>
      </c>
      <c r="H28" s="8">
        <f>SUM(H24:H27)</f>
        <v>0</v>
      </c>
      <c r="I28" s="8"/>
    </row>
    <row r="29" spans="1:9" ht="26.25" customHeight="1" thickBot="1">
      <c r="A29" s="403" t="s">
        <v>26</v>
      </c>
      <c r="B29" s="404"/>
      <c r="C29" s="405"/>
      <c r="D29" s="17">
        <f>D28+[1]CUMULATIVE!E4</f>
        <v>3315</v>
      </c>
      <c r="E29" s="17">
        <f>E28+[1]CUMULATIVE!F4</f>
        <v>23937</v>
      </c>
      <c r="F29" s="17">
        <f>F28+[1]CUMULATIVE!G4</f>
        <v>431</v>
      </c>
      <c r="G29" s="17">
        <f>G28+[1]CUMULATIVE!H4</f>
        <v>115</v>
      </c>
      <c r="H29" s="17">
        <f>H28+[1]CUMULATIVE!I4</f>
        <v>0</v>
      </c>
      <c r="I29" s="17"/>
    </row>
    <row r="31" spans="1:9" ht="15.75" thickBot="1"/>
    <row r="32" spans="1:9" ht="69" customHeight="1" thickBot="1">
      <c r="A32" s="398" t="s">
        <v>30</v>
      </c>
      <c r="B32" s="399"/>
      <c r="C32" s="23" t="s">
        <v>27</v>
      </c>
      <c r="D32" s="23" t="s">
        <v>3</v>
      </c>
      <c r="E32" s="23" t="s">
        <v>13</v>
      </c>
      <c r="F32" s="23" t="s">
        <v>28</v>
      </c>
      <c r="G32" s="25" t="s">
        <v>15</v>
      </c>
      <c r="H32" s="398" t="s">
        <v>16</v>
      </c>
      <c r="I32" s="399"/>
    </row>
    <row r="33" spans="1:9" ht="42" customHeight="1" thickBot="1">
      <c r="A33" s="398" t="s">
        <v>26</v>
      </c>
      <c r="B33" s="399"/>
      <c r="C33" s="24">
        <f>D29+D17</f>
        <v>5207</v>
      </c>
      <c r="D33" s="24">
        <f>E29+E17</f>
        <v>33195</v>
      </c>
      <c r="E33" s="24">
        <f>F29+F17</f>
        <v>466</v>
      </c>
      <c r="F33" s="24">
        <f>G29+G17</f>
        <v>121</v>
      </c>
      <c r="G33" s="24">
        <f>H29+H17</f>
        <v>0</v>
      </c>
      <c r="H33" s="400"/>
      <c r="I33" s="399"/>
    </row>
    <row r="39" spans="1:9">
      <c r="E39" s="34">
        <v>2</v>
      </c>
    </row>
  </sheetData>
  <mergeCells count="25">
    <mergeCell ref="A7:D7"/>
    <mergeCell ref="A1:I1"/>
    <mergeCell ref="A2:I2"/>
    <mergeCell ref="A4:F4"/>
    <mergeCell ref="A5:D5"/>
    <mergeCell ref="A6:D6"/>
    <mergeCell ref="A24:A28"/>
    <mergeCell ref="B24:B28"/>
    <mergeCell ref="C25:C26"/>
    <mergeCell ref="A8:D8"/>
    <mergeCell ref="A9:D9"/>
    <mergeCell ref="A12:A16"/>
    <mergeCell ref="B12:B16"/>
    <mergeCell ref="D13:D14"/>
    <mergeCell ref="F13:F14"/>
    <mergeCell ref="G13:G14"/>
    <mergeCell ref="H13:H14"/>
    <mergeCell ref="I13:I14"/>
    <mergeCell ref="A17:C17"/>
    <mergeCell ref="E13:E14"/>
    <mergeCell ref="A29:C29"/>
    <mergeCell ref="A32:B32"/>
    <mergeCell ref="H32:I32"/>
    <mergeCell ref="A33:B33"/>
    <mergeCell ref="H33:I3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sqref="A1:XFD1048576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70"/>
    </row>
    <row r="4" spans="1:12" ht="15.75">
      <c r="A4" s="408" t="s">
        <v>102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71">
        <f>D18+D29</f>
        <v>214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413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71">
        <f>F18+F29</f>
        <v>0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72"/>
      <c r="B10" s="172"/>
      <c r="C10" s="172"/>
      <c r="D10" s="172"/>
      <c r="E10" s="27"/>
      <c r="F10" s="35"/>
    </row>
    <row r="11" spans="1:12" ht="15.75">
      <c r="A11" s="172"/>
      <c r="B11" s="172"/>
      <c r="C11" s="172"/>
      <c r="D11" s="172"/>
      <c r="E11" s="27"/>
      <c r="F11" s="35"/>
    </row>
    <row r="12" spans="1:12" ht="19.5" thickBot="1">
      <c r="A12" s="170"/>
    </row>
    <row r="13" spans="1:12" ht="57.75" thickBot="1">
      <c r="A13" s="6" t="s">
        <v>8</v>
      </c>
      <c r="B13" s="169" t="s">
        <v>9</v>
      </c>
      <c r="C13" s="169" t="s">
        <v>10</v>
      </c>
      <c r="D13" s="169" t="s">
        <v>11</v>
      </c>
      <c r="E13" s="169" t="s">
        <v>12</v>
      </c>
      <c r="F13" s="169" t="s">
        <v>13</v>
      </c>
      <c r="G13" s="169" t="s">
        <v>14</v>
      </c>
      <c r="H13" s="169" t="s">
        <v>15</v>
      </c>
      <c r="I13" s="169" t="s">
        <v>16</v>
      </c>
    </row>
    <row r="14" spans="1:12" ht="29.25" thickBot="1">
      <c r="A14" s="419" t="s">
        <v>17</v>
      </c>
      <c r="B14" s="410" t="s">
        <v>101</v>
      </c>
      <c r="C14" s="41" t="s">
        <v>19</v>
      </c>
      <c r="D14" s="173">
        <v>0</v>
      </c>
      <c r="E14" s="173">
        <v>0</v>
      </c>
      <c r="F14" s="173">
        <v>0</v>
      </c>
      <c r="G14" s="173">
        <v>0</v>
      </c>
      <c r="H14" s="173">
        <v>0</v>
      </c>
      <c r="I14" s="173"/>
    </row>
    <row r="15" spans="1:12">
      <c r="A15" s="420"/>
      <c r="B15" s="425"/>
      <c r="C15" s="423" t="s">
        <v>29</v>
      </c>
      <c r="D15" s="426">
        <v>0</v>
      </c>
      <c r="E15" s="410">
        <v>0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73">
        <v>0</v>
      </c>
      <c r="E17" s="173">
        <v>0</v>
      </c>
      <c r="F17" s="173">
        <v>0</v>
      </c>
      <c r="G17" s="173">
        <v>0</v>
      </c>
      <c r="H17" s="173">
        <v>0</v>
      </c>
      <c r="I17" s="173"/>
      <c r="K17">
        <f>D19</f>
        <v>1848</v>
      </c>
      <c r="L17">
        <f>E19</f>
        <v>9458</v>
      </c>
      <c r="M17">
        <f>F19</f>
        <v>42</v>
      </c>
      <c r="N17">
        <f>G19</f>
        <v>14</v>
      </c>
    </row>
    <row r="18" spans="1:14" ht="29.25" customHeight="1" thickBot="1">
      <c r="A18" s="421"/>
      <c r="B18" s="411"/>
      <c r="C18" s="2" t="s">
        <v>23</v>
      </c>
      <c r="D18" s="173">
        <f>SUM(D14:D17)</f>
        <v>0</v>
      </c>
      <c r="E18" s="173">
        <f>SUM(E14:E17)</f>
        <v>0</v>
      </c>
      <c r="F18" s="173">
        <f>SUM(F14:F17)</f>
        <v>0</v>
      </c>
      <c r="G18" s="173">
        <f>SUM(G14:G17)</f>
        <v>0</v>
      </c>
      <c r="H18" s="173">
        <f>SUM(H14:H17)</f>
        <v>0</v>
      </c>
      <c r="I18" s="173"/>
      <c r="K18">
        <v>0</v>
      </c>
      <c r="L18">
        <v>0</v>
      </c>
      <c r="M18">
        <v>0</v>
      </c>
      <c r="N18">
        <v>0</v>
      </c>
    </row>
    <row r="19" spans="1:14" ht="27" customHeight="1" thickBot="1">
      <c r="A19" s="403" t="s">
        <v>24</v>
      </c>
      <c r="B19" s="404"/>
      <c r="C19" s="405"/>
      <c r="D19" s="39">
        <v>1848</v>
      </c>
      <c r="E19" s="40">
        <v>9458</v>
      </c>
      <c r="F19" s="40">
        <v>42</v>
      </c>
      <c r="G19" s="40">
        <v>14</v>
      </c>
      <c r="H19" s="40">
        <v>0</v>
      </c>
      <c r="I19" s="17"/>
      <c r="K19">
        <f>SUM(K17:K18)</f>
        <v>1848</v>
      </c>
      <c r="L19">
        <f>SUM(L17:L18)</f>
        <v>9458</v>
      </c>
      <c r="M19">
        <f>SUM(M17:M18)</f>
        <v>42</v>
      </c>
      <c r="N19">
        <f>SUM(N17:N18)</f>
        <v>14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  <c r="L23" t="s">
        <v>36</v>
      </c>
    </row>
    <row r="24" spans="1:14" ht="58.5" customHeight="1" thickBot="1">
      <c r="A24" s="6" t="s">
        <v>8</v>
      </c>
      <c r="B24" s="169" t="s">
        <v>9</v>
      </c>
      <c r="C24" s="169" t="s">
        <v>10</v>
      </c>
      <c r="D24" s="169" t="s">
        <v>11</v>
      </c>
      <c r="E24" s="169" t="s">
        <v>12</v>
      </c>
      <c r="F24" s="169" t="s">
        <v>13</v>
      </c>
      <c r="G24" s="169" t="s">
        <v>14</v>
      </c>
      <c r="H24" s="169" t="s">
        <v>15</v>
      </c>
      <c r="I24" s="169" t="s">
        <v>16</v>
      </c>
    </row>
    <row r="25" spans="1:14" ht="38.25" customHeight="1" thickBot="1">
      <c r="A25" s="412" t="s">
        <v>25</v>
      </c>
      <c r="B25" s="410" t="s">
        <v>101</v>
      </c>
      <c r="C25" s="20" t="s">
        <v>19</v>
      </c>
      <c r="D25" s="19">
        <v>104</v>
      </c>
      <c r="E25" s="20">
        <v>212</v>
      </c>
      <c r="F25" s="20">
        <v>0</v>
      </c>
      <c r="G25" s="20">
        <v>0</v>
      </c>
      <c r="H25" s="20">
        <v>0</v>
      </c>
      <c r="I25" s="20"/>
      <c r="L25" t="s">
        <v>36</v>
      </c>
    </row>
    <row r="26" spans="1:14" ht="36.75" customHeight="1" thickBot="1">
      <c r="A26" s="413"/>
      <c r="B26" s="425"/>
      <c r="C26" s="401" t="s">
        <v>29</v>
      </c>
      <c r="D26" s="11">
        <v>76</v>
      </c>
      <c r="E26" s="11">
        <v>142</v>
      </c>
      <c r="F26" s="11">
        <v>0</v>
      </c>
      <c r="G26" s="11">
        <v>0</v>
      </c>
      <c r="H26" s="11">
        <v>0</v>
      </c>
      <c r="I26" s="29"/>
      <c r="K26">
        <f>D30</f>
        <v>7423</v>
      </c>
      <c r="L26">
        <f>E30</f>
        <v>31844</v>
      </c>
      <c r="M26">
        <f>F30</f>
        <v>483</v>
      </c>
      <c r="N26">
        <f>G30</f>
        <v>127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34</v>
      </c>
      <c r="E28" s="22">
        <v>59</v>
      </c>
      <c r="F28" s="22">
        <v>0</v>
      </c>
      <c r="G28" s="22">
        <v>0</v>
      </c>
      <c r="H28" s="22">
        <v>0</v>
      </c>
      <c r="I28" s="22"/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214</v>
      </c>
      <c r="E29" s="22">
        <f t="shared" ref="E29:H29" si="0">SUM(E25:E28)</f>
        <v>413</v>
      </c>
      <c r="F29" s="22">
        <f t="shared" si="0"/>
        <v>0</v>
      </c>
      <c r="G29" s="22">
        <f>SUM(G25:G28)</f>
        <v>0</v>
      </c>
      <c r="H29" s="22">
        <f t="shared" si="0"/>
        <v>0</v>
      </c>
      <c r="I29" s="8"/>
      <c r="K29">
        <f>SUM(K26:K28)</f>
        <v>7423</v>
      </c>
      <c r="L29">
        <f>SUM(L26:L28)</f>
        <v>31844</v>
      </c>
      <c r="M29">
        <f>SUM(M26:M28)</f>
        <v>483</v>
      </c>
      <c r="N29">
        <f>SUM(N26:N28)</f>
        <v>127</v>
      </c>
    </row>
    <row r="30" spans="1:14" ht="26.25" customHeight="1" thickBot="1">
      <c r="A30" s="403" t="s">
        <v>26</v>
      </c>
      <c r="B30" s="404"/>
      <c r="C30" s="405"/>
      <c r="D30" s="17">
        <v>7423</v>
      </c>
      <c r="E30" s="17">
        <v>31844</v>
      </c>
      <c r="F30" s="17">
        <v>483</v>
      </c>
      <c r="G30" s="17">
        <v>127</v>
      </c>
      <c r="H30" s="17">
        <f>'09.04.2020'!H30</f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3" customHeight="1" thickBot="1">
      <c r="A34" s="398" t="s">
        <v>26</v>
      </c>
      <c r="B34" s="399"/>
      <c r="C34" s="24">
        <f>D30+D19</f>
        <v>9271</v>
      </c>
      <c r="D34" s="24">
        <f>E30+E19</f>
        <v>41302</v>
      </c>
      <c r="E34" s="24">
        <f>F30+F19</f>
        <v>525</v>
      </c>
      <c r="F34" s="24">
        <f>G30+G19</f>
        <v>141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7:D7"/>
    <mergeCell ref="A1:I1"/>
    <mergeCell ref="A2:I2"/>
    <mergeCell ref="A4:F4"/>
    <mergeCell ref="A5:D5"/>
    <mergeCell ref="A6:D6"/>
    <mergeCell ref="A19:C19"/>
    <mergeCell ref="A8:D8"/>
    <mergeCell ref="A9:D9"/>
    <mergeCell ref="A14:A18"/>
    <mergeCell ref="B14:B18"/>
    <mergeCell ref="C15:C16"/>
    <mergeCell ref="D15:D16"/>
    <mergeCell ref="E15:E16"/>
    <mergeCell ref="F15:F16"/>
    <mergeCell ref="G15:G16"/>
    <mergeCell ref="H15:H16"/>
    <mergeCell ref="I15:I16"/>
    <mergeCell ref="A34:B34"/>
    <mergeCell ref="H34:I34"/>
    <mergeCell ref="A25:A29"/>
    <mergeCell ref="B25:B29"/>
    <mergeCell ref="C26:C27"/>
    <mergeCell ref="A30:C30"/>
    <mergeCell ref="A33:B33"/>
    <mergeCell ref="H33:I33"/>
  </mergeCells>
  <pageMargins left="0.7" right="0.7" top="0.75" bottom="0.75" header="0.3" footer="0.3"/>
  <pageSetup paperSize="9" orientation="landscape" horizontalDpi="300" verticalDpi="0" copies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L33" sqref="L33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76"/>
    </row>
    <row r="4" spans="1:12" ht="15.75">
      <c r="A4" s="408" t="s">
        <v>104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177">
        <f>D18+D29</f>
        <v>220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412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77">
        <f>F18+F29</f>
        <v>4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75"/>
      <c r="B10" s="175"/>
      <c r="C10" s="175"/>
      <c r="D10" s="175"/>
      <c r="E10" s="27"/>
      <c r="F10" s="35"/>
    </row>
    <row r="11" spans="1:12" ht="15.75">
      <c r="A11" s="175"/>
      <c r="B11" s="175"/>
      <c r="C11" s="175"/>
      <c r="D11" s="175"/>
      <c r="E11" s="27"/>
      <c r="F11" s="35"/>
    </row>
    <row r="12" spans="1:12" ht="19.5" thickBot="1">
      <c r="A12" s="176"/>
    </row>
    <row r="13" spans="1:12" ht="57.75" thickBot="1">
      <c r="A13" s="6" t="s">
        <v>8</v>
      </c>
      <c r="B13" s="174" t="s">
        <v>9</v>
      </c>
      <c r="C13" s="174" t="s">
        <v>10</v>
      </c>
      <c r="D13" s="174" t="s">
        <v>11</v>
      </c>
      <c r="E13" s="174" t="s">
        <v>12</v>
      </c>
      <c r="F13" s="174" t="s">
        <v>13</v>
      </c>
      <c r="G13" s="174" t="s">
        <v>14</v>
      </c>
      <c r="H13" s="174" t="s">
        <v>15</v>
      </c>
      <c r="I13" s="174" t="s">
        <v>16</v>
      </c>
    </row>
    <row r="14" spans="1:12" ht="29.25" thickBot="1">
      <c r="A14" s="419" t="s">
        <v>17</v>
      </c>
      <c r="B14" s="410" t="s">
        <v>103</v>
      </c>
      <c r="C14" s="41" t="s">
        <v>19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8"/>
    </row>
    <row r="15" spans="1:12">
      <c r="A15" s="420"/>
      <c r="B15" s="425"/>
      <c r="C15" s="423" t="s">
        <v>29</v>
      </c>
      <c r="D15" s="426">
        <v>2</v>
      </c>
      <c r="E15" s="410">
        <v>4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78">
        <v>0</v>
      </c>
      <c r="E17" s="178">
        <v>0</v>
      </c>
      <c r="F17" s="178">
        <v>0</v>
      </c>
      <c r="G17" s="178">
        <v>0</v>
      </c>
      <c r="H17" s="178">
        <v>0</v>
      </c>
      <c r="I17" s="178"/>
      <c r="K17">
        <f>D19</f>
        <v>1850</v>
      </c>
      <c r="L17">
        <f>E19</f>
        <v>9462</v>
      </c>
      <c r="M17">
        <f>F19</f>
        <v>42</v>
      </c>
      <c r="N17">
        <f>G19</f>
        <v>14</v>
      </c>
    </row>
    <row r="18" spans="1:14" ht="29.25" customHeight="1" thickBot="1">
      <c r="A18" s="421"/>
      <c r="B18" s="411"/>
      <c r="C18" s="2" t="s">
        <v>23</v>
      </c>
      <c r="D18" s="178">
        <f>SUM(D14:D17)</f>
        <v>2</v>
      </c>
      <c r="E18" s="178">
        <f>SUM(E14:E17)</f>
        <v>4</v>
      </c>
      <c r="F18" s="178">
        <f>SUM(F14:F17)</f>
        <v>0</v>
      </c>
      <c r="G18" s="178">
        <f>SUM(G14:G17)</f>
        <v>0</v>
      </c>
      <c r="H18" s="178">
        <f>SUM(H14:H17)</f>
        <v>0</v>
      </c>
      <c r="I18" s="178"/>
      <c r="K18">
        <v>0</v>
      </c>
      <c r="L18">
        <v>0</v>
      </c>
      <c r="M18">
        <v>0</v>
      </c>
      <c r="N18">
        <v>0</v>
      </c>
    </row>
    <row r="19" spans="1:14" ht="27" customHeight="1" thickBot="1">
      <c r="A19" s="403" t="s">
        <v>24</v>
      </c>
      <c r="B19" s="404"/>
      <c r="C19" s="405"/>
      <c r="D19" s="39">
        <v>1850</v>
      </c>
      <c r="E19" s="40">
        <v>9462</v>
      </c>
      <c r="F19" s="40">
        <v>42</v>
      </c>
      <c r="G19" s="40">
        <v>14</v>
      </c>
      <c r="H19" s="40">
        <v>0</v>
      </c>
      <c r="I19" s="17"/>
      <c r="K19">
        <f>SUM(K17:K18)</f>
        <v>1850</v>
      </c>
      <c r="L19">
        <f>SUM(L17:L18)</f>
        <v>9462</v>
      </c>
      <c r="M19">
        <f>SUM(M17:M18)</f>
        <v>42</v>
      </c>
      <c r="N19">
        <f>SUM(N17:N18)</f>
        <v>14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  <c r="L23" t="s">
        <v>36</v>
      </c>
    </row>
    <row r="24" spans="1:14" ht="58.5" customHeight="1" thickBot="1">
      <c r="A24" s="6" t="s">
        <v>8</v>
      </c>
      <c r="B24" s="174" t="s">
        <v>9</v>
      </c>
      <c r="C24" s="174" t="s">
        <v>10</v>
      </c>
      <c r="D24" s="174" t="s">
        <v>11</v>
      </c>
      <c r="E24" s="174" t="s">
        <v>12</v>
      </c>
      <c r="F24" s="174" t="s">
        <v>13</v>
      </c>
      <c r="G24" s="174" t="s">
        <v>14</v>
      </c>
      <c r="H24" s="174" t="s">
        <v>15</v>
      </c>
      <c r="I24" s="174" t="s">
        <v>16</v>
      </c>
    </row>
    <row r="25" spans="1:14" ht="38.25" customHeight="1" thickBot="1">
      <c r="A25" s="412" t="s">
        <v>25</v>
      </c>
      <c r="B25" s="410" t="s">
        <v>103</v>
      </c>
      <c r="C25" s="20" t="s">
        <v>19</v>
      </c>
      <c r="D25" s="19">
        <v>58</v>
      </c>
      <c r="E25" s="20">
        <v>107</v>
      </c>
      <c r="F25" s="20">
        <v>0</v>
      </c>
      <c r="G25" s="20">
        <v>0</v>
      </c>
      <c r="H25" s="20">
        <v>0</v>
      </c>
      <c r="I25" s="20"/>
      <c r="L25" t="s">
        <v>36</v>
      </c>
    </row>
    <row r="26" spans="1:14" ht="36.75" customHeight="1" thickBot="1">
      <c r="A26" s="413"/>
      <c r="B26" s="425"/>
      <c r="C26" s="401" t="s">
        <v>29</v>
      </c>
      <c r="D26" s="11">
        <v>95</v>
      </c>
      <c r="E26" s="11">
        <v>176</v>
      </c>
      <c r="F26" s="11">
        <v>4</v>
      </c>
      <c r="G26" s="11">
        <v>0</v>
      </c>
      <c r="H26" s="11">
        <v>0</v>
      </c>
      <c r="I26" s="29"/>
      <c r="K26">
        <f>D30</f>
        <v>7641</v>
      </c>
      <c r="L26">
        <f>E30</f>
        <v>32252</v>
      </c>
      <c r="M26">
        <f>F30</f>
        <v>487</v>
      </c>
      <c r="N26">
        <f>G30</f>
        <v>127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65</v>
      </c>
      <c r="E28" s="22">
        <v>125</v>
      </c>
      <c r="F28" s="22">
        <v>0</v>
      </c>
      <c r="G28" s="22">
        <v>0</v>
      </c>
      <c r="H28" s="22">
        <v>0</v>
      </c>
      <c r="I28" s="22"/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218</v>
      </c>
      <c r="E29" s="22">
        <f t="shared" ref="E29:H29" si="0">SUM(E25:E28)</f>
        <v>408</v>
      </c>
      <c r="F29" s="22">
        <f t="shared" si="0"/>
        <v>4</v>
      </c>
      <c r="G29" s="22">
        <f>SUM(G25:G28)</f>
        <v>0</v>
      </c>
      <c r="H29" s="22">
        <f t="shared" si="0"/>
        <v>0</v>
      </c>
      <c r="I29" s="8"/>
      <c r="K29">
        <f>SUM(K26:K28)</f>
        <v>7641</v>
      </c>
      <c r="L29">
        <f>SUM(L26:L28)</f>
        <v>32252</v>
      </c>
      <c r="M29">
        <f>SUM(M26:M28)</f>
        <v>487</v>
      </c>
      <c r="N29">
        <f>SUM(N26:N28)</f>
        <v>127</v>
      </c>
    </row>
    <row r="30" spans="1:14" ht="26.25" customHeight="1" thickBot="1">
      <c r="A30" s="403" t="s">
        <v>26</v>
      </c>
      <c r="B30" s="404"/>
      <c r="C30" s="405"/>
      <c r="D30" s="17">
        <v>7641</v>
      </c>
      <c r="E30" s="17">
        <v>32252</v>
      </c>
      <c r="F30" s="17">
        <v>487</v>
      </c>
      <c r="G30" s="17">
        <v>127</v>
      </c>
      <c r="H30" s="17">
        <f>'09.04.2020'!H30</f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2.25" customHeight="1" thickBot="1">
      <c r="A34" s="398" t="s">
        <v>26</v>
      </c>
      <c r="B34" s="399"/>
      <c r="C34" s="24">
        <f>D30+D19</f>
        <v>9491</v>
      </c>
      <c r="D34" s="24">
        <f>E30+E19</f>
        <v>41714</v>
      </c>
      <c r="E34" s="24">
        <f>F30+F19</f>
        <v>529</v>
      </c>
      <c r="F34" s="24">
        <f>G30+G19</f>
        <v>141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34:B34"/>
    <mergeCell ref="H34:I34"/>
    <mergeCell ref="A25:A29"/>
    <mergeCell ref="B25:B29"/>
    <mergeCell ref="C26:C27"/>
    <mergeCell ref="A30:C30"/>
    <mergeCell ref="A33:B33"/>
    <mergeCell ref="H33:I33"/>
    <mergeCell ref="E15:E16"/>
    <mergeCell ref="F15:F16"/>
    <mergeCell ref="G15:G16"/>
    <mergeCell ref="H15:H16"/>
    <mergeCell ref="I15:I16"/>
    <mergeCell ref="A19:C19"/>
    <mergeCell ref="A8:D8"/>
    <mergeCell ref="A9:D9"/>
    <mergeCell ref="A14:A18"/>
    <mergeCell ref="B14:B18"/>
    <mergeCell ref="C15:C16"/>
    <mergeCell ref="D15:D16"/>
    <mergeCell ref="A7:D7"/>
    <mergeCell ref="A1:I1"/>
    <mergeCell ref="A2:I2"/>
    <mergeCell ref="A4:F4"/>
    <mergeCell ref="A5:D5"/>
    <mergeCell ref="A6:D6"/>
  </mergeCells>
  <pageMargins left="0.7" right="0.7" top="0.75" bottom="0.75" header="0.3" footer="0.3"/>
  <pageSetup paperSize="9" orientation="landscape" horizont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50"/>
  <sheetViews>
    <sheetView topLeftCell="A43" workbookViewId="0">
      <selection activeCell="F7" sqref="F7"/>
    </sheetView>
  </sheetViews>
  <sheetFormatPr defaultColWidth="14.140625" defaultRowHeight="15"/>
  <cols>
    <col min="2" max="2" width="11" customWidth="1"/>
    <col min="3" max="3" width="13.28515625" customWidth="1"/>
    <col min="6" max="6" width="13.8554687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181"/>
    </row>
    <row r="4" spans="1:12" ht="15.75">
      <c r="A4" s="408" t="s">
        <v>108</v>
      </c>
      <c r="B4" s="408"/>
      <c r="C4" s="408"/>
      <c r="D4" s="408"/>
      <c r="E4" s="408"/>
      <c r="F4" s="408"/>
      <c r="G4" s="408"/>
    </row>
    <row r="5" spans="1:12" ht="15.75">
      <c r="A5" s="409" t="s">
        <v>2</v>
      </c>
      <c r="B5" s="409"/>
      <c r="C5" s="409"/>
      <c r="D5" s="409"/>
      <c r="E5" s="27" t="s">
        <v>4</v>
      </c>
      <c r="F5" s="182">
        <f>D18+D29</f>
        <v>321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676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182">
        <f>F18+F29</f>
        <v>127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2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180"/>
      <c r="B10" s="180"/>
      <c r="C10" s="180"/>
      <c r="D10" s="180"/>
      <c r="E10" s="27"/>
      <c r="F10" s="35"/>
    </row>
    <row r="11" spans="1:12" ht="15.75">
      <c r="A11" s="180"/>
      <c r="B11" s="180"/>
      <c r="C11" s="180"/>
      <c r="D11" s="180"/>
      <c r="E11" s="27"/>
      <c r="F11" s="35"/>
    </row>
    <row r="12" spans="1:12" ht="19.5" thickBot="1">
      <c r="A12" s="181"/>
    </row>
    <row r="13" spans="1:12" ht="57.75" thickBot="1">
      <c r="A13" s="6" t="s">
        <v>8</v>
      </c>
      <c r="B13" s="179" t="s">
        <v>9</v>
      </c>
      <c r="C13" s="179" t="s">
        <v>10</v>
      </c>
      <c r="D13" s="179" t="s">
        <v>11</v>
      </c>
      <c r="E13" s="179" t="s">
        <v>12</v>
      </c>
      <c r="F13" s="179" t="s">
        <v>13</v>
      </c>
      <c r="G13" s="179" t="s">
        <v>14</v>
      </c>
      <c r="H13" s="179" t="s">
        <v>15</v>
      </c>
      <c r="I13" s="179" t="s">
        <v>16</v>
      </c>
    </row>
    <row r="14" spans="1:12" ht="29.25" thickBot="1">
      <c r="A14" s="419" t="s">
        <v>17</v>
      </c>
      <c r="B14" s="410" t="s">
        <v>105</v>
      </c>
      <c r="C14" s="41" t="s">
        <v>19</v>
      </c>
      <c r="D14" s="183">
        <v>0</v>
      </c>
      <c r="E14" s="183">
        <v>0</v>
      </c>
      <c r="F14" s="183">
        <v>0</v>
      </c>
      <c r="G14" s="183">
        <v>0</v>
      </c>
      <c r="H14" s="183">
        <v>0</v>
      </c>
      <c r="I14" s="183"/>
    </row>
    <row r="15" spans="1:12">
      <c r="A15" s="420"/>
      <c r="B15" s="425"/>
      <c r="C15" s="423" t="s">
        <v>29</v>
      </c>
      <c r="D15" s="426">
        <v>0</v>
      </c>
      <c r="E15" s="410">
        <v>0</v>
      </c>
      <c r="F15" s="410">
        <v>0</v>
      </c>
      <c r="G15" s="410">
        <v>0</v>
      </c>
      <c r="H15" s="410">
        <v>0</v>
      </c>
      <c r="I15" s="410" t="s">
        <v>36</v>
      </c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3"/>
      <c r="K17">
        <f>D19</f>
        <v>1850</v>
      </c>
      <c r="L17">
        <f>E19</f>
        <v>9462</v>
      </c>
      <c r="M17">
        <f>F19</f>
        <v>42</v>
      </c>
      <c r="N17">
        <f>G19</f>
        <v>14</v>
      </c>
    </row>
    <row r="18" spans="1:14" ht="29.25" customHeight="1" thickBot="1">
      <c r="A18" s="421"/>
      <c r="B18" s="411"/>
      <c r="C18" s="2" t="s">
        <v>23</v>
      </c>
      <c r="D18" s="183">
        <f>SUM(D14:D17)</f>
        <v>0</v>
      </c>
      <c r="E18" s="183">
        <f>SUM(E14:E17)</f>
        <v>0</v>
      </c>
      <c r="F18" s="183">
        <f>SUM(F14:F17)</f>
        <v>0</v>
      </c>
      <c r="G18" s="183">
        <f>SUM(G14:G17)</f>
        <v>0</v>
      </c>
      <c r="H18" s="183">
        <f>SUM(H14:H17)</f>
        <v>0</v>
      </c>
      <c r="I18" s="183"/>
      <c r="K18">
        <v>0</v>
      </c>
      <c r="L18">
        <v>0</v>
      </c>
      <c r="M18">
        <v>0</v>
      </c>
      <c r="N18">
        <v>0</v>
      </c>
    </row>
    <row r="19" spans="1:14" ht="27" customHeight="1" thickBot="1">
      <c r="A19" s="403" t="s">
        <v>24</v>
      </c>
      <c r="B19" s="404"/>
      <c r="C19" s="405"/>
      <c r="D19" s="39">
        <v>1850</v>
      </c>
      <c r="E19" s="40">
        <v>9462</v>
      </c>
      <c r="F19" s="40">
        <v>42</v>
      </c>
      <c r="G19" s="40">
        <v>14</v>
      </c>
      <c r="H19" s="40">
        <v>0</v>
      </c>
      <c r="I19" s="17"/>
      <c r="K19">
        <f>SUM(K17:K18)</f>
        <v>1850</v>
      </c>
      <c r="L19">
        <f>SUM(L17:L18)</f>
        <v>9462</v>
      </c>
      <c r="M19">
        <f>SUM(M17:M18)</f>
        <v>42</v>
      </c>
      <c r="N19">
        <f>SUM(N17:N18)</f>
        <v>14</v>
      </c>
    </row>
    <row r="20" spans="1:14" ht="15.75" customHeight="1"/>
    <row r="21" spans="1:14" ht="19.5" customHeight="1">
      <c r="E21" t="s">
        <v>36</v>
      </c>
      <c r="I21" t="s">
        <v>51</v>
      </c>
    </row>
    <row r="22" spans="1:14" ht="25.5" customHeight="1"/>
    <row r="23" spans="1:14" ht="12.75" customHeight="1" thickBot="1">
      <c r="E23" s="56">
        <v>1</v>
      </c>
      <c r="L23" t="s">
        <v>36</v>
      </c>
    </row>
    <row r="24" spans="1:14" ht="58.5" customHeight="1" thickBot="1">
      <c r="A24" s="6" t="s">
        <v>8</v>
      </c>
      <c r="B24" s="179" t="s">
        <v>9</v>
      </c>
      <c r="C24" s="179" t="s">
        <v>10</v>
      </c>
      <c r="D24" s="179" t="s">
        <v>11</v>
      </c>
      <c r="E24" s="179" t="s">
        <v>12</v>
      </c>
      <c r="F24" s="179" t="s">
        <v>13</v>
      </c>
      <c r="G24" s="179" t="s">
        <v>14</v>
      </c>
      <c r="H24" s="179" t="s">
        <v>15</v>
      </c>
      <c r="I24" s="179" t="s">
        <v>16</v>
      </c>
    </row>
    <row r="25" spans="1:14" ht="38.25" customHeight="1" thickBot="1">
      <c r="A25" s="412" t="s">
        <v>25</v>
      </c>
      <c r="B25" s="410" t="s">
        <v>105</v>
      </c>
      <c r="C25" s="20" t="s">
        <v>19</v>
      </c>
      <c r="D25" s="19">
        <v>172</v>
      </c>
      <c r="E25" s="20">
        <v>286</v>
      </c>
      <c r="F25" s="20">
        <v>0</v>
      </c>
      <c r="G25" s="20">
        <v>2</v>
      </c>
      <c r="H25" s="20">
        <v>0</v>
      </c>
      <c r="I25" s="20" t="s">
        <v>109</v>
      </c>
      <c r="L25" t="s">
        <v>36</v>
      </c>
    </row>
    <row r="26" spans="1:14" ht="36.75" customHeight="1" thickBot="1">
      <c r="A26" s="413"/>
      <c r="B26" s="425"/>
      <c r="C26" s="401" t="s">
        <v>29</v>
      </c>
      <c r="D26" s="11">
        <v>66</v>
      </c>
      <c r="E26" s="11">
        <v>247</v>
      </c>
      <c r="F26" s="11">
        <v>127</v>
      </c>
      <c r="G26" s="11">
        <v>0</v>
      </c>
      <c r="H26" s="11">
        <v>0</v>
      </c>
      <c r="I26" s="29" t="s">
        <v>110</v>
      </c>
      <c r="K26">
        <f>D30</f>
        <v>7962</v>
      </c>
      <c r="L26">
        <f>E30</f>
        <v>32928</v>
      </c>
      <c r="M26">
        <f>F30</f>
        <v>614</v>
      </c>
      <c r="N26">
        <f>G30</f>
        <v>129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83</v>
      </c>
      <c r="E28" s="22">
        <v>143</v>
      </c>
      <c r="F28" s="22">
        <v>0</v>
      </c>
      <c r="G28" s="22">
        <v>0</v>
      </c>
      <c r="H28" s="22">
        <v>0</v>
      </c>
      <c r="I28" s="22"/>
      <c r="K28">
        <v>0</v>
      </c>
      <c r="L28">
        <v>0</v>
      </c>
      <c r="M28">
        <v>0</v>
      </c>
      <c r="N28">
        <v>0</v>
      </c>
    </row>
    <row r="29" spans="1:14" ht="33" customHeight="1" thickBot="1">
      <c r="A29" s="414"/>
      <c r="B29" s="411"/>
      <c r="C29" s="2" t="s">
        <v>23</v>
      </c>
      <c r="D29" s="22">
        <f>SUM(D25:D28)</f>
        <v>321</v>
      </c>
      <c r="E29" s="22">
        <f t="shared" ref="E29:H29" si="0">SUM(E25:E28)</f>
        <v>676</v>
      </c>
      <c r="F29" s="22">
        <f t="shared" si="0"/>
        <v>127</v>
      </c>
      <c r="G29" s="22">
        <f>SUM(G25:G28)</f>
        <v>2</v>
      </c>
      <c r="H29" s="22">
        <f t="shared" si="0"/>
        <v>0</v>
      </c>
      <c r="I29" s="8"/>
      <c r="K29">
        <f>SUM(K26:K28)</f>
        <v>7962</v>
      </c>
      <c r="L29">
        <f>SUM(L26:L28)</f>
        <v>32928</v>
      </c>
      <c r="M29">
        <f>SUM(M26:M28)</f>
        <v>614</v>
      </c>
      <c r="N29">
        <f>SUM(N26:N28)</f>
        <v>129</v>
      </c>
    </row>
    <row r="30" spans="1:14" ht="26.25" customHeight="1" thickBot="1">
      <c r="A30" s="403" t="s">
        <v>26</v>
      </c>
      <c r="B30" s="404"/>
      <c r="C30" s="405"/>
      <c r="D30" s="17">
        <v>7962</v>
      </c>
      <c r="E30" s="17">
        <v>32928</v>
      </c>
      <c r="F30" s="17">
        <v>614</v>
      </c>
      <c r="G30" s="17">
        <v>129</v>
      </c>
      <c r="H30" s="17">
        <f>'09.04.2020'!H30</f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3.75" customHeight="1" thickBot="1">
      <c r="A34" s="398" t="s">
        <v>26</v>
      </c>
      <c r="B34" s="399"/>
      <c r="C34" s="24">
        <f>D30+D19</f>
        <v>9812</v>
      </c>
      <c r="D34" s="24">
        <f>E30+E19</f>
        <v>42390</v>
      </c>
      <c r="E34" s="24">
        <f>F30+F19</f>
        <v>656</v>
      </c>
      <c r="F34" s="24">
        <f>G30+G19</f>
        <v>143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  <row r="46" spans="1:9" ht="19.5" thickBot="1">
      <c r="A46" s="428" t="str">
        <f>A4</f>
        <v>KOLASIB DISTRICT SCREENING POINT REPORT AS ON 24.04.2020 @9:00 PM</v>
      </c>
      <c r="B46" s="428"/>
      <c r="C46" s="428"/>
      <c r="D46" s="428"/>
      <c r="E46" s="428"/>
      <c r="F46" s="428"/>
      <c r="G46" s="428"/>
      <c r="H46" s="428"/>
      <c r="I46" s="428"/>
    </row>
    <row r="47" spans="1:9" ht="63.75" thickBot="1">
      <c r="A47" s="398" t="s">
        <v>30</v>
      </c>
      <c r="B47" s="399"/>
      <c r="C47" s="184" t="s">
        <v>27</v>
      </c>
      <c r="D47" s="184" t="s">
        <v>3</v>
      </c>
      <c r="E47" s="184" t="s">
        <v>13</v>
      </c>
      <c r="F47" s="184" t="s">
        <v>28</v>
      </c>
      <c r="G47" s="185" t="s">
        <v>15</v>
      </c>
      <c r="H47" s="429" t="s">
        <v>16</v>
      </c>
      <c r="I47" s="430"/>
    </row>
    <row r="48" spans="1:9" ht="29.25" customHeight="1" thickBot="1">
      <c r="A48" s="398" t="s">
        <v>106</v>
      </c>
      <c r="B48" s="431"/>
      <c r="C48" s="186">
        <f>D18</f>
        <v>0</v>
      </c>
      <c r="D48" s="186">
        <f t="shared" ref="D48:G48" si="1">E18</f>
        <v>0</v>
      </c>
      <c r="E48" s="186">
        <f t="shared" si="1"/>
        <v>0</v>
      </c>
      <c r="F48" s="186">
        <f t="shared" si="1"/>
        <v>0</v>
      </c>
      <c r="G48" s="186">
        <f t="shared" si="1"/>
        <v>0</v>
      </c>
      <c r="H48" s="434"/>
      <c r="I48" s="435"/>
    </row>
    <row r="49" spans="1:9" ht="60" customHeight="1" thickBot="1">
      <c r="A49" s="398" t="s">
        <v>107</v>
      </c>
      <c r="B49" s="431"/>
      <c r="C49" s="187">
        <f>D29</f>
        <v>321</v>
      </c>
      <c r="D49" s="187">
        <f t="shared" ref="D49:G49" si="2">E29</f>
        <v>676</v>
      </c>
      <c r="E49" s="187">
        <f t="shared" si="2"/>
        <v>127</v>
      </c>
      <c r="F49" s="187">
        <f t="shared" si="2"/>
        <v>2</v>
      </c>
      <c r="G49" s="187">
        <f t="shared" si="2"/>
        <v>0</v>
      </c>
      <c r="H49" s="436" t="s">
        <v>111</v>
      </c>
      <c r="I49" s="437"/>
    </row>
    <row r="50" spans="1:9" ht="21" customHeight="1" thickBot="1">
      <c r="A50" s="398" t="s">
        <v>23</v>
      </c>
      <c r="B50" s="431"/>
      <c r="C50" s="188">
        <f>SUM(C48:C49)</f>
        <v>321</v>
      </c>
      <c r="D50" s="188">
        <f t="shared" ref="D50:G50" si="3">SUM(D48:D49)</f>
        <v>676</v>
      </c>
      <c r="E50" s="188">
        <f t="shared" si="3"/>
        <v>127</v>
      </c>
      <c r="F50" s="188">
        <f t="shared" si="3"/>
        <v>2</v>
      </c>
      <c r="G50" s="188">
        <f t="shared" si="3"/>
        <v>0</v>
      </c>
      <c r="H50" s="432"/>
      <c r="I50" s="433"/>
    </row>
  </sheetData>
  <mergeCells count="35">
    <mergeCell ref="A46:I46"/>
    <mergeCell ref="A47:B47"/>
    <mergeCell ref="H47:I47"/>
    <mergeCell ref="A50:B50"/>
    <mergeCell ref="H50:I50"/>
    <mergeCell ref="A48:B48"/>
    <mergeCell ref="A49:B49"/>
    <mergeCell ref="H48:I48"/>
    <mergeCell ref="H49:I49"/>
    <mergeCell ref="A34:B34"/>
    <mergeCell ref="H34:I34"/>
    <mergeCell ref="A25:A29"/>
    <mergeCell ref="B25:B29"/>
    <mergeCell ref="C26:C27"/>
    <mergeCell ref="A30:C30"/>
    <mergeCell ref="A33:B33"/>
    <mergeCell ref="H33:I33"/>
    <mergeCell ref="E15:E16"/>
    <mergeCell ref="F15:F16"/>
    <mergeCell ref="G15:G16"/>
    <mergeCell ref="H15:H16"/>
    <mergeCell ref="I15:I16"/>
    <mergeCell ref="A19:C19"/>
    <mergeCell ref="A8:D8"/>
    <mergeCell ref="A9:D9"/>
    <mergeCell ref="A14:A18"/>
    <mergeCell ref="B14:B18"/>
    <mergeCell ref="C15:C16"/>
    <mergeCell ref="D15:D16"/>
    <mergeCell ref="A7:D7"/>
    <mergeCell ref="A1:I1"/>
    <mergeCell ref="A2:I2"/>
    <mergeCell ref="A5:D5"/>
    <mergeCell ref="A6:D6"/>
    <mergeCell ref="A4:G4"/>
  </mergeCells>
  <pageMargins left="0.7" right="0.7" top="0.75" bottom="0.75" header="0.3" footer="0.3"/>
  <pageSetup paperSize="9" orientation="landscape" horizontalDpi="300" verticalDpi="0" copies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F10" sqref="F10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190"/>
    </row>
    <row r="4" spans="1:14" ht="21" customHeight="1">
      <c r="A4" s="409" t="s">
        <v>114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191">
        <f>D17+D27</f>
        <v>263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537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191">
        <f>F17+F27</f>
        <v>80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0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192"/>
      <c r="B10" s="192"/>
      <c r="C10" s="192"/>
      <c r="D10" s="192"/>
      <c r="E10" s="27"/>
      <c r="F10" s="35"/>
    </row>
    <row r="11" spans="1:14" ht="15.75">
      <c r="A11" s="192"/>
      <c r="B11" s="192"/>
      <c r="C11" s="192"/>
      <c r="D11" s="192"/>
      <c r="E11" s="27"/>
      <c r="F11" s="35"/>
    </row>
    <row r="12" spans="1:14" ht="19.5" thickBot="1">
      <c r="A12" s="190"/>
    </row>
    <row r="13" spans="1:14" ht="57.75" thickBot="1">
      <c r="A13" s="6" t="s">
        <v>8</v>
      </c>
      <c r="B13" s="189" t="s">
        <v>9</v>
      </c>
      <c r="C13" s="189" t="s">
        <v>10</v>
      </c>
      <c r="D13" s="189" t="s">
        <v>11</v>
      </c>
      <c r="E13" s="189" t="s">
        <v>12</v>
      </c>
      <c r="F13" s="189" t="s">
        <v>13</v>
      </c>
      <c r="G13" s="189" t="s">
        <v>14</v>
      </c>
      <c r="H13" s="189" t="s">
        <v>15</v>
      </c>
      <c r="I13" s="189" t="s">
        <v>16</v>
      </c>
    </row>
    <row r="14" spans="1:14" ht="43.5" thickBot="1">
      <c r="A14" s="419" t="s">
        <v>17</v>
      </c>
      <c r="B14" s="410" t="s">
        <v>112</v>
      </c>
      <c r="C14" s="41" t="s">
        <v>19</v>
      </c>
      <c r="D14" s="193">
        <v>0</v>
      </c>
      <c r="E14" s="193">
        <v>0</v>
      </c>
      <c r="F14" s="193">
        <v>0</v>
      </c>
      <c r="G14" s="193">
        <v>0</v>
      </c>
      <c r="H14" s="193">
        <v>0</v>
      </c>
      <c r="I14" s="193"/>
    </row>
    <row r="15" spans="1:14" ht="38.25" customHeight="1" thickBot="1">
      <c r="A15" s="420"/>
      <c r="B15" s="425"/>
      <c r="C15" s="200" t="s">
        <v>29</v>
      </c>
      <c r="D15" s="196">
        <v>1</v>
      </c>
      <c r="E15" s="194">
        <v>1</v>
      </c>
      <c r="F15" s="194">
        <v>0</v>
      </c>
      <c r="G15" s="194">
        <v>0</v>
      </c>
      <c r="H15" s="194">
        <v>0</v>
      </c>
      <c r="I15" s="194"/>
      <c r="L15">
        <f>SUM(L14:L14)</f>
        <v>0</v>
      </c>
    </row>
    <row r="16" spans="1:14" ht="35.25" customHeight="1" thickBot="1">
      <c r="A16" s="420"/>
      <c r="B16" s="425"/>
      <c r="C16" s="201" t="s">
        <v>22</v>
      </c>
      <c r="D16" s="193">
        <v>4</v>
      </c>
      <c r="E16" s="193">
        <v>7</v>
      </c>
      <c r="F16" s="193">
        <v>0</v>
      </c>
      <c r="G16" s="193">
        <v>0</v>
      </c>
      <c r="H16" s="193">
        <v>0</v>
      </c>
      <c r="I16" s="193"/>
      <c r="K16">
        <f>D18</f>
        <v>1855</v>
      </c>
      <c r="L16">
        <f>E18</f>
        <v>9470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196">
        <f>SUM(D14:D16)</f>
        <v>5</v>
      </c>
      <c r="E17" s="193">
        <f>SUM(E14:E16)</f>
        <v>8</v>
      </c>
      <c r="F17" s="193">
        <f>SUM(F14:F16)</f>
        <v>0</v>
      </c>
      <c r="G17" s="193">
        <f>SUM(G14:G16)</f>
        <v>0</v>
      </c>
      <c r="H17" s="193">
        <f>SUM(H14:H16)</f>
        <v>0</v>
      </c>
      <c r="I17" s="193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1855</v>
      </c>
      <c r="E18" s="40">
        <v>9470</v>
      </c>
      <c r="F18" s="40">
        <v>42</v>
      </c>
      <c r="G18" s="40">
        <v>14</v>
      </c>
      <c r="H18" s="40">
        <v>0</v>
      </c>
      <c r="I18" s="17"/>
      <c r="K18">
        <f>SUM(K16:K17)</f>
        <v>1855</v>
      </c>
      <c r="L18">
        <f>SUM(L16:L17)</f>
        <v>9470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189" t="s">
        <v>9</v>
      </c>
      <c r="C23" s="189" t="s">
        <v>10</v>
      </c>
      <c r="D23" s="189" t="s">
        <v>11</v>
      </c>
      <c r="E23" s="189" t="s">
        <v>12</v>
      </c>
      <c r="F23" s="189" t="s">
        <v>13</v>
      </c>
      <c r="G23" s="189" t="s">
        <v>14</v>
      </c>
      <c r="H23" s="189" t="s">
        <v>15</v>
      </c>
      <c r="I23" s="189" t="s">
        <v>16</v>
      </c>
    </row>
    <row r="24" spans="1:14" ht="43.5" thickBot="1">
      <c r="A24" s="412" t="s">
        <v>25</v>
      </c>
      <c r="B24" s="410" t="s">
        <v>112</v>
      </c>
      <c r="C24" s="20" t="s">
        <v>19</v>
      </c>
      <c r="D24" s="19">
        <v>141</v>
      </c>
      <c r="E24" s="20">
        <v>303</v>
      </c>
      <c r="F24" s="20">
        <v>62</v>
      </c>
      <c r="G24" s="20">
        <v>0</v>
      </c>
      <c r="H24" s="20">
        <v>0</v>
      </c>
      <c r="I24" s="20" t="s">
        <v>113</v>
      </c>
      <c r="L24" t="s">
        <v>36</v>
      </c>
    </row>
    <row r="25" spans="1:14" ht="33" customHeight="1" thickBot="1">
      <c r="A25" s="413"/>
      <c r="B25" s="425"/>
      <c r="C25" s="195" t="s">
        <v>29</v>
      </c>
      <c r="D25" s="197">
        <v>55</v>
      </c>
      <c r="E25" s="198">
        <v>104</v>
      </c>
      <c r="F25" s="198">
        <v>0</v>
      </c>
      <c r="G25" s="198">
        <v>0</v>
      </c>
      <c r="H25" s="199">
        <v>0</v>
      </c>
      <c r="I25" s="198"/>
      <c r="K25">
        <f>D28</f>
        <v>8158</v>
      </c>
      <c r="L25">
        <f>E28</f>
        <v>33335</v>
      </c>
      <c r="M25">
        <f>F28</f>
        <v>694</v>
      </c>
      <c r="N25">
        <f>G28</f>
        <v>129</v>
      </c>
    </row>
    <row r="26" spans="1:14" ht="30" thickBot="1">
      <c r="A26" s="413"/>
      <c r="B26" s="422"/>
      <c r="C26" s="15" t="s">
        <v>22</v>
      </c>
      <c r="D26" s="22">
        <v>62</v>
      </c>
      <c r="E26" s="22">
        <v>122</v>
      </c>
      <c r="F26" s="22">
        <v>18</v>
      </c>
      <c r="G26" s="22"/>
      <c r="H26" s="22"/>
      <c r="I26" s="22" t="s">
        <v>115</v>
      </c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258</v>
      </c>
      <c r="E27" s="22">
        <f>SUM(E24:E26)</f>
        <v>529</v>
      </c>
      <c r="F27" s="22">
        <f>SUM(F24:F26)</f>
        <v>80</v>
      </c>
      <c r="G27" s="22">
        <f>SUM(G24:G26)</f>
        <v>0</v>
      </c>
      <c r="H27" s="22">
        <f>SUM(H24:H26)</f>
        <v>0</v>
      </c>
      <c r="I27" s="8"/>
      <c r="K27">
        <f>SUM(K25:K26)</f>
        <v>8158</v>
      </c>
      <c r="L27">
        <f>SUM(L25:L26)</f>
        <v>33335</v>
      </c>
      <c r="M27">
        <f>SUM(M25:M26)</f>
        <v>694</v>
      </c>
      <c r="N27">
        <f>SUM(N25:N26)</f>
        <v>129</v>
      </c>
    </row>
    <row r="28" spans="1:14" ht="30" customHeight="1" thickBot="1">
      <c r="A28" s="403" t="s">
        <v>26</v>
      </c>
      <c r="B28" s="404"/>
      <c r="C28" s="405"/>
      <c r="D28" s="17">
        <v>8158</v>
      </c>
      <c r="E28" s="17">
        <v>33335</v>
      </c>
      <c r="F28" s="17">
        <v>694</v>
      </c>
      <c r="G28" s="17">
        <v>129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10013</v>
      </c>
      <c r="D32" s="24">
        <f>E28+E18</f>
        <v>42805</v>
      </c>
      <c r="E32" s="24">
        <f>F28+F18</f>
        <v>736</v>
      </c>
      <c r="F32" s="24">
        <f>G28+G18</f>
        <v>143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>
        <v>2</v>
      </c>
    </row>
    <row r="41" spans="1:9" ht="70.5" customHeight="1">
      <c r="E41" t="s">
        <v>36</v>
      </c>
    </row>
    <row r="42" spans="1:9" ht="19.5" thickBot="1">
      <c r="A42" s="428" t="str">
        <f>A4</f>
        <v>KOLASIB DISTRICT SCREENING POINT REPORT AS ON 25.04.2020 @9:00 PM</v>
      </c>
      <c r="B42" s="428"/>
      <c r="C42" s="428"/>
      <c r="D42" s="428"/>
      <c r="E42" s="428"/>
      <c r="F42" s="428"/>
      <c r="G42" s="428"/>
      <c r="H42" s="428"/>
      <c r="I42" s="428"/>
    </row>
    <row r="43" spans="1:9" ht="69.75" customHeight="1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37.5" customHeight="1" thickBot="1">
      <c r="A44" s="398" t="s">
        <v>106</v>
      </c>
      <c r="B44" s="431"/>
      <c r="C44" s="202">
        <f>D17</f>
        <v>5</v>
      </c>
      <c r="D44" s="202">
        <f t="shared" ref="D44:G44" si="0">E17</f>
        <v>8</v>
      </c>
      <c r="E44" s="202">
        <f t="shared" si="0"/>
        <v>0</v>
      </c>
      <c r="F44" s="202">
        <f t="shared" si="0"/>
        <v>0</v>
      </c>
      <c r="G44" s="204">
        <f t="shared" si="0"/>
        <v>0</v>
      </c>
      <c r="H44" s="442"/>
      <c r="I44" s="443"/>
    </row>
    <row r="45" spans="1:9" ht="61.5" customHeight="1" thickBot="1">
      <c r="A45" s="438" t="s">
        <v>107</v>
      </c>
      <c r="B45" s="439"/>
      <c r="C45" s="203">
        <f>D27</f>
        <v>258</v>
      </c>
      <c r="D45" s="203">
        <f t="shared" ref="D45:G45" si="1">E27</f>
        <v>529</v>
      </c>
      <c r="E45" s="203">
        <f t="shared" si="1"/>
        <v>80</v>
      </c>
      <c r="F45" s="203">
        <f t="shared" si="1"/>
        <v>0</v>
      </c>
      <c r="G45" s="205">
        <f t="shared" si="1"/>
        <v>0</v>
      </c>
      <c r="H45" s="440" t="s">
        <v>116</v>
      </c>
      <c r="I45" s="441"/>
    </row>
    <row r="46" spans="1:9" ht="36" customHeight="1" thickBot="1">
      <c r="A46" s="398" t="s">
        <v>23</v>
      </c>
      <c r="B46" s="431"/>
      <c r="C46" s="202">
        <f>SUM(C44:C45)</f>
        <v>263</v>
      </c>
      <c r="D46" s="202">
        <f t="shared" ref="D46:G46" si="2">SUM(D44:D45)</f>
        <v>537</v>
      </c>
      <c r="E46" s="202">
        <f t="shared" si="2"/>
        <v>80</v>
      </c>
      <c r="F46" s="202">
        <f t="shared" si="2"/>
        <v>0</v>
      </c>
      <c r="G46" s="204">
        <f t="shared" si="2"/>
        <v>0</v>
      </c>
      <c r="H46" s="442"/>
      <c r="I46" s="443"/>
    </row>
  </sheetData>
  <mergeCells count="27">
    <mergeCell ref="A28:C28"/>
    <mergeCell ref="A31:B31"/>
    <mergeCell ref="A45:B45"/>
    <mergeCell ref="H45:I45"/>
    <mergeCell ref="A46:B46"/>
    <mergeCell ref="H46:I46"/>
    <mergeCell ref="A32:B32"/>
    <mergeCell ref="H32:I32"/>
    <mergeCell ref="A42:I42"/>
    <mergeCell ref="A43:B43"/>
    <mergeCell ref="H43:I43"/>
    <mergeCell ref="A44:B44"/>
    <mergeCell ref="H44:I44"/>
    <mergeCell ref="H31:I31"/>
    <mergeCell ref="A1:I1"/>
    <mergeCell ref="A2:I2"/>
    <mergeCell ref="A4:G4"/>
    <mergeCell ref="A5:D5"/>
    <mergeCell ref="A6:D6"/>
    <mergeCell ref="A24:A27"/>
    <mergeCell ref="B24:B27"/>
    <mergeCell ref="A7:D7"/>
    <mergeCell ref="A18:C18"/>
    <mergeCell ref="A8:D8"/>
    <mergeCell ref="A9:D9"/>
    <mergeCell ref="A14:A17"/>
    <mergeCell ref="B14:B17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F10" sqref="F10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209"/>
    </row>
    <row r="4" spans="1:14" ht="21" customHeight="1">
      <c r="A4" s="409" t="s">
        <v>119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210">
        <f>C46</f>
        <v>254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D46</f>
        <v>472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210">
        <f>E46</f>
        <v>0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F46</f>
        <v>3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G46</f>
        <v>0</v>
      </c>
    </row>
    <row r="10" spans="1:14" ht="15.75">
      <c r="A10" s="208"/>
      <c r="B10" s="208"/>
      <c r="C10" s="208"/>
      <c r="D10" s="208"/>
      <c r="E10" s="27"/>
      <c r="F10" s="35"/>
    </row>
    <row r="11" spans="1:14" ht="15.75">
      <c r="A11" s="208"/>
      <c r="B11" s="208"/>
      <c r="C11" s="208"/>
      <c r="D11" s="208"/>
      <c r="E11" s="27"/>
      <c r="F11" s="35"/>
    </row>
    <row r="12" spans="1:14" ht="19.5" thickBot="1">
      <c r="A12" s="209"/>
    </row>
    <row r="13" spans="1:14" ht="57.75" thickBot="1">
      <c r="A13" s="6" t="s">
        <v>8</v>
      </c>
      <c r="B13" s="206" t="s">
        <v>9</v>
      </c>
      <c r="C13" s="206" t="s">
        <v>10</v>
      </c>
      <c r="D13" s="206" t="s">
        <v>11</v>
      </c>
      <c r="E13" s="206" t="s">
        <v>12</v>
      </c>
      <c r="F13" s="206" t="s">
        <v>13</v>
      </c>
      <c r="G13" s="206" t="s">
        <v>14</v>
      </c>
      <c r="H13" s="206" t="s">
        <v>15</v>
      </c>
      <c r="I13" s="206" t="s">
        <v>16</v>
      </c>
    </row>
    <row r="14" spans="1:14" ht="43.5" thickBot="1">
      <c r="A14" s="419" t="s">
        <v>17</v>
      </c>
      <c r="B14" s="410" t="s">
        <v>117</v>
      </c>
      <c r="C14" s="41" t="s">
        <v>19</v>
      </c>
      <c r="D14" s="212">
        <v>0</v>
      </c>
      <c r="E14" s="212">
        <v>0</v>
      </c>
      <c r="F14" s="212">
        <v>0</v>
      </c>
      <c r="G14" s="212">
        <v>0</v>
      </c>
      <c r="H14" s="212">
        <v>0</v>
      </c>
      <c r="I14" s="212"/>
    </row>
    <row r="15" spans="1:14" ht="38.25" customHeight="1" thickBot="1">
      <c r="A15" s="420"/>
      <c r="B15" s="425"/>
      <c r="C15" s="200" t="s">
        <v>29</v>
      </c>
      <c r="D15" s="212">
        <v>0</v>
      </c>
      <c r="E15" s="207">
        <v>0</v>
      </c>
      <c r="F15" s="207">
        <v>0</v>
      </c>
      <c r="G15" s="207">
        <v>0</v>
      </c>
      <c r="H15" s="207">
        <v>0</v>
      </c>
      <c r="I15" s="207"/>
      <c r="L15">
        <f>SUM(L14:L14)</f>
        <v>0</v>
      </c>
    </row>
    <row r="16" spans="1:14" ht="35.25" customHeight="1" thickBot="1">
      <c r="A16" s="420"/>
      <c r="B16" s="425"/>
      <c r="C16" s="201" t="s">
        <v>22</v>
      </c>
      <c r="D16" s="212">
        <v>0</v>
      </c>
      <c r="E16" s="212">
        <v>0</v>
      </c>
      <c r="F16" s="212">
        <v>0</v>
      </c>
      <c r="G16" s="212">
        <v>0</v>
      </c>
      <c r="H16" s="212">
        <v>0</v>
      </c>
      <c r="I16" s="212"/>
      <c r="K16">
        <f>D18</f>
        <v>1855</v>
      </c>
      <c r="L16">
        <f>E18</f>
        <v>9470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212">
        <f>SUM(D14:D16)</f>
        <v>0</v>
      </c>
      <c r="E17" s="212">
        <f>SUM(E14:E16)</f>
        <v>0</v>
      </c>
      <c r="F17" s="212">
        <f>SUM(F14:F16)</f>
        <v>0</v>
      </c>
      <c r="G17" s="212">
        <f>SUM(G14:G16)</f>
        <v>0</v>
      </c>
      <c r="H17" s="212">
        <f>SUM(H14:H16)</f>
        <v>0</v>
      </c>
      <c r="I17" s="212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1855</v>
      </c>
      <c r="E18" s="40">
        <v>9470</v>
      </c>
      <c r="F18" s="40">
        <v>42</v>
      </c>
      <c r="G18" s="40">
        <v>14</v>
      </c>
      <c r="H18" s="40">
        <v>0</v>
      </c>
      <c r="I18" s="17"/>
      <c r="K18">
        <f>SUM(K16:K17)</f>
        <v>1855</v>
      </c>
      <c r="L18">
        <f>SUM(L16:L17)</f>
        <v>9470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06" t="s">
        <v>9</v>
      </c>
      <c r="C23" s="206" t="s">
        <v>10</v>
      </c>
      <c r="D23" s="206" t="s">
        <v>11</v>
      </c>
      <c r="E23" s="206" t="s">
        <v>12</v>
      </c>
      <c r="F23" s="206" t="s">
        <v>13</v>
      </c>
      <c r="G23" s="206" t="s">
        <v>14</v>
      </c>
      <c r="H23" s="206" t="s">
        <v>15</v>
      </c>
      <c r="I23" s="206" t="s">
        <v>16</v>
      </c>
    </row>
    <row r="24" spans="1:14" ht="43.5" thickBot="1">
      <c r="A24" s="412" t="s">
        <v>25</v>
      </c>
      <c r="B24" s="410" t="s">
        <v>117</v>
      </c>
      <c r="C24" s="20" t="s">
        <v>19</v>
      </c>
      <c r="D24" s="19">
        <v>134</v>
      </c>
      <c r="E24" s="20">
        <v>246</v>
      </c>
      <c r="F24" s="20">
        <v>0</v>
      </c>
      <c r="G24" s="20">
        <v>3</v>
      </c>
      <c r="H24" s="20">
        <v>0</v>
      </c>
      <c r="I24" s="20" t="s">
        <v>118</v>
      </c>
      <c r="L24" t="s">
        <v>36</v>
      </c>
    </row>
    <row r="25" spans="1:14" ht="33" customHeight="1" thickBot="1">
      <c r="A25" s="413"/>
      <c r="B25" s="425"/>
      <c r="C25" s="211" t="s">
        <v>29</v>
      </c>
      <c r="D25" s="197">
        <v>74</v>
      </c>
      <c r="E25" s="198">
        <v>137</v>
      </c>
      <c r="F25" s="198">
        <v>0</v>
      </c>
      <c r="G25" s="198">
        <v>0</v>
      </c>
      <c r="H25" s="199">
        <v>0</v>
      </c>
      <c r="I25" s="198"/>
      <c r="K25">
        <f>D28</f>
        <v>8204</v>
      </c>
      <c r="L25">
        <f>E28</f>
        <v>33424</v>
      </c>
      <c r="M25">
        <f>F28</f>
        <v>694</v>
      </c>
      <c r="N25">
        <f>G28</f>
        <v>129</v>
      </c>
    </row>
    <row r="26" spans="1:14" ht="30" thickBot="1">
      <c r="A26" s="413"/>
      <c r="B26" s="422"/>
      <c r="C26" s="15" t="s">
        <v>22</v>
      </c>
      <c r="D26" s="22">
        <v>46</v>
      </c>
      <c r="E26" s="22">
        <v>89</v>
      </c>
      <c r="F26" s="22">
        <v>0</v>
      </c>
      <c r="G26" s="22">
        <v>0</v>
      </c>
      <c r="H26" s="22">
        <v>0</v>
      </c>
      <c r="I26" s="22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254</v>
      </c>
      <c r="E27" s="22">
        <f>SUM(E24:E26)</f>
        <v>472</v>
      </c>
      <c r="F27" s="22">
        <f>SUM(F24:F26)</f>
        <v>0</v>
      </c>
      <c r="G27" s="22">
        <f>SUM(G24:G26)</f>
        <v>3</v>
      </c>
      <c r="H27" s="22">
        <f>SUM(H24:H26)</f>
        <v>0</v>
      </c>
      <c r="I27" s="8"/>
      <c r="K27">
        <f>SUM(K25:K26)</f>
        <v>8204</v>
      </c>
      <c r="L27">
        <f>SUM(L25:L26)</f>
        <v>33424</v>
      </c>
      <c r="M27">
        <f>SUM(M25:M26)</f>
        <v>694</v>
      </c>
      <c r="N27">
        <f>SUM(N25:N26)</f>
        <v>129</v>
      </c>
    </row>
    <row r="28" spans="1:14" ht="30" customHeight="1" thickBot="1">
      <c r="A28" s="403" t="s">
        <v>26</v>
      </c>
      <c r="B28" s="404"/>
      <c r="C28" s="405"/>
      <c r="D28" s="17">
        <v>8204</v>
      </c>
      <c r="E28" s="17">
        <v>33424</v>
      </c>
      <c r="F28" s="17">
        <v>694</v>
      </c>
      <c r="G28" s="17">
        <v>129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10059</v>
      </c>
      <c r="D32" s="24">
        <f>E28+E18</f>
        <v>42894</v>
      </c>
      <c r="E32" s="24">
        <f>F28+F18</f>
        <v>736</v>
      </c>
      <c r="F32" s="24">
        <f>G28+G18</f>
        <v>143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>
        <v>2</v>
      </c>
    </row>
    <row r="41" spans="1:9">
      <c r="E41" t="s">
        <v>36</v>
      </c>
    </row>
    <row r="42" spans="1:9" ht="19.5" thickBot="1">
      <c r="A42" s="428" t="str">
        <f>A4</f>
        <v>KOLASIB DISTRICT SCREENING POINT REPORT AS ON 26.04.2020 @9:00 Pm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58.5" customHeight="1" thickBot="1">
      <c r="A44" s="398" t="s">
        <v>106</v>
      </c>
      <c r="B44" s="431"/>
      <c r="C44" s="202">
        <f>D17</f>
        <v>0</v>
      </c>
      <c r="D44" s="202">
        <f t="shared" ref="D44:G44" si="0">E17</f>
        <v>0</v>
      </c>
      <c r="E44" s="202">
        <f t="shared" si="0"/>
        <v>0</v>
      </c>
      <c r="F44" s="202">
        <f t="shared" si="0"/>
        <v>0</v>
      </c>
      <c r="G44" s="204">
        <f t="shared" si="0"/>
        <v>0</v>
      </c>
      <c r="H44" s="442"/>
      <c r="I44" s="443"/>
    </row>
    <row r="45" spans="1:9" ht="51.75" customHeight="1" thickBot="1">
      <c r="A45" s="438" t="s">
        <v>107</v>
      </c>
      <c r="B45" s="439"/>
      <c r="C45" s="203">
        <f>D27</f>
        <v>254</v>
      </c>
      <c r="D45" s="203">
        <f t="shared" ref="D45:G45" si="1">E27</f>
        <v>472</v>
      </c>
      <c r="E45" s="203">
        <f t="shared" si="1"/>
        <v>0</v>
      </c>
      <c r="F45" s="203">
        <f t="shared" si="1"/>
        <v>3</v>
      </c>
      <c r="G45" s="205">
        <f t="shared" si="1"/>
        <v>0</v>
      </c>
      <c r="H45" s="440" t="s">
        <v>118</v>
      </c>
      <c r="I45" s="441"/>
    </row>
    <row r="46" spans="1:9" ht="57" customHeight="1" thickBot="1">
      <c r="A46" s="398" t="s">
        <v>23</v>
      </c>
      <c r="B46" s="431"/>
      <c r="C46" s="202">
        <f>SUM(C44:C45)</f>
        <v>254</v>
      </c>
      <c r="D46" s="202">
        <f t="shared" ref="D46:G46" si="2">SUM(D44:D45)</f>
        <v>472</v>
      </c>
      <c r="E46" s="202">
        <f t="shared" si="2"/>
        <v>0</v>
      </c>
      <c r="F46" s="202">
        <f t="shared" si="2"/>
        <v>3</v>
      </c>
      <c r="G46" s="204">
        <f t="shared" si="2"/>
        <v>0</v>
      </c>
      <c r="H46" s="442"/>
      <c r="I46" s="443"/>
    </row>
  </sheetData>
  <mergeCells count="27">
    <mergeCell ref="A46:B46"/>
    <mergeCell ref="H46:I46"/>
    <mergeCell ref="A43:B43"/>
    <mergeCell ref="H43:I43"/>
    <mergeCell ref="A44:B44"/>
    <mergeCell ref="H44:I44"/>
    <mergeCell ref="A45:B45"/>
    <mergeCell ref="H45:I45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7:D7"/>
    <mergeCell ref="A1:I1"/>
    <mergeCell ref="A2:I2"/>
    <mergeCell ref="A4:G4"/>
    <mergeCell ref="A5:D5"/>
    <mergeCell ref="A6:D6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46"/>
  <sheetViews>
    <sheetView topLeftCell="A10" workbookViewId="0">
      <selection activeCell="F10" sqref="F10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216"/>
    </row>
    <row r="4" spans="1:14" ht="21" customHeight="1">
      <c r="A4" s="409" t="s">
        <v>121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217">
        <f>C46</f>
        <v>278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D46</f>
        <v>501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217">
        <f>E46</f>
        <v>0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F46</f>
        <v>2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G46</f>
        <v>0</v>
      </c>
    </row>
    <row r="10" spans="1:14" ht="15.75">
      <c r="A10" s="215"/>
      <c r="B10" s="215"/>
      <c r="C10" s="215"/>
      <c r="D10" s="215"/>
      <c r="E10" s="27"/>
      <c r="F10" s="35"/>
    </row>
    <row r="11" spans="1:14" ht="15.75">
      <c r="A11" s="215"/>
      <c r="B11" s="215"/>
      <c r="C11" s="215"/>
      <c r="D11" s="215"/>
      <c r="E11" s="27"/>
      <c r="F11" s="35"/>
    </row>
    <row r="12" spans="1:14" ht="19.5" thickBot="1">
      <c r="A12" s="216"/>
    </row>
    <row r="13" spans="1:14" ht="57.75" thickBot="1">
      <c r="A13" s="6" t="s">
        <v>8</v>
      </c>
      <c r="B13" s="213" t="s">
        <v>9</v>
      </c>
      <c r="C13" s="213" t="s">
        <v>10</v>
      </c>
      <c r="D13" s="213" t="s">
        <v>11</v>
      </c>
      <c r="E13" s="213" t="s">
        <v>12</v>
      </c>
      <c r="F13" s="213" t="s">
        <v>13</v>
      </c>
      <c r="G13" s="213" t="s">
        <v>14</v>
      </c>
      <c r="H13" s="213" t="s">
        <v>15</v>
      </c>
      <c r="I13" s="213" t="s">
        <v>16</v>
      </c>
    </row>
    <row r="14" spans="1:14" ht="43.5" thickBot="1">
      <c r="A14" s="419" t="s">
        <v>17</v>
      </c>
      <c r="B14" s="410" t="s">
        <v>120</v>
      </c>
      <c r="C14" s="41" t="s">
        <v>19</v>
      </c>
      <c r="D14" s="219">
        <v>1</v>
      </c>
      <c r="E14" s="219">
        <v>1</v>
      </c>
      <c r="F14" s="219">
        <v>0</v>
      </c>
      <c r="G14" s="219">
        <v>0</v>
      </c>
      <c r="H14" s="219">
        <v>0</v>
      </c>
      <c r="I14" s="219"/>
    </row>
    <row r="15" spans="1:14" ht="38.25" customHeight="1" thickBot="1">
      <c r="A15" s="420"/>
      <c r="B15" s="425"/>
      <c r="C15" s="200" t="s">
        <v>29</v>
      </c>
      <c r="D15" s="219">
        <v>2</v>
      </c>
      <c r="E15" s="214">
        <v>4</v>
      </c>
      <c r="F15" s="214">
        <v>0</v>
      </c>
      <c r="G15" s="214">
        <v>0</v>
      </c>
      <c r="H15" s="214">
        <v>0</v>
      </c>
      <c r="I15" s="214"/>
      <c r="L15">
        <f>SUM(L14:L14)</f>
        <v>0</v>
      </c>
    </row>
    <row r="16" spans="1:14" ht="35.25" customHeight="1" thickBot="1">
      <c r="A16" s="420"/>
      <c r="B16" s="425"/>
      <c r="C16" s="201" t="s">
        <v>22</v>
      </c>
      <c r="D16" s="219">
        <v>0</v>
      </c>
      <c r="E16" s="219">
        <v>0</v>
      </c>
      <c r="F16" s="219">
        <v>0</v>
      </c>
      <c r="G16" s="219">
        <v>0</v>
      </c>
      <c r="H16" s="219">
        <v>0</v>
      </c>
      <c r="I16" s="219"/>
      <c r="K16">
        <f>D18</f>
        <v>1858</v>
      </c>
      <c r="L16">
        <f>E18</f>
        <v>9475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219">
        <f>SUM(D14:D16)</f>
        <v>3</v>
      </c>
      <c r="E17" s="219">
        <f>SUM(E14:E16)</f>
        <v>5</v>
      </c>
      <c r="F17" s="219">
        <f>SUM(F14:F16)</f>
        <v>0</v>
      </c>
      <c r="G17" s="219">
        <f>SUM(G14:G16)</f>
        <v>0</v>
      </c>
      <c r="H17" s="219">
        <f>SUM(H14:H16)</f>
        <v>0</v>
      </c>
      <c r="I17" s="219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1858</v>
      </c>
      <c r="E18" s="40">
        <v>9475</v>
      </c>
      <c r="F18" s="40">
        <v>42</v>
      </c>
      <c r="G18" s="40">
        <v>14</v>
      </c>
      <c r="H18" s="40">
        <v>0</v>
      </c>
      <c r="I18" s="17"/>
      <c r="K18">
        <f>SUM(K16:K17)</f>
        <v>1858</v>
      </c>
      <c r="L18">
        <f>SUM(L16:L17)</f>
        <v>9475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13" t="s">
        <v>9</v>
      </c>
      <c r="C23" s="213" t="s">
        <v>10</v>
      </c>
      <c r="D23" s="213" t="s">
        <v>11</v>
      </c>
      <c r="E23" s="213" t="s">
        <v>12</v>
      </c>
      <c r="F23" s="213" t="s">
        <v>13</v>
      </c>
      <c r="G23" s="213" t="s">
        <v>14</v>
      </c>
      <c r="H23" s="213" t="s">
        <v>15</v>
      </c>
      <c r="I23" s="213" t="s">
        <v>16</v>
      </c>
    </row>
    <row r="24" spans="1:14" ht="43.5" thickBot="1">
      <c r="A24" s="412" t="s">
        <v>25</v>
      </c>
      <c r="B24" s="410" t="s">
        <v>120</v>
      </c>
      <c r="C24" s="20" t="s">
        <v>19</v>
      </c>
      <c r="D24" s="19">
        <v>136</v>
      </c>
      <c r="E24" s="20">
        <v>249</v>
      </c>
      <c r="F24" s="20">
        <v>0</v>
      </c>
      <c r="G24" s="20">
        <v>0</v>
      </c>
      <c r="H24" s="20">
        <v>0</v>
      </c>
      <c r="I24" s="20"/>
      <c r="L24" t="s">
        <v>36</v>
      </c>
    </row>
    <row r="25" spans="1:14" ht="33" customHeight="1" thickBot="1">
      <c r="A25" s="413"/>
      <c r="B25" s="425"/>
      <c r="C25" s="218" t="s">
        <v>29</v>
      </c>
      <c r="D25" s="197">
        <v>68</v>
      </c>
      <c r="E25" s="198">
        <v>122</v>
      </c>
      <c r="F25" s="198">
        <v>0</v>
      </c>
      <c r="G25" s="198">
        <v>0</v>
      </c>
      <c r="H25" s="199">
        <v>0</v>
      </c>
      <c r="I25" s="198"/>
      <c r="K25">
        <f>D28</f>
        <v>8479</v>
      </c>
      <c r="L25">
        <f>E28</f>
        <v>33920</v>
      </c>
      <c r="M25">
        <f>F28</f>
        <v>694</v>
      </c>
      <c r="N25">
        <f>G28</f>
        <v>131</v>
      </c>
    </row>
    <row r="26" spans="1:14" ht="30" thickBot="1">
      <c r="A26" s="413"/>
      <c r="B26" s="422"/>
      <c r="C26" s="15" t="s">
        <v>22</v>
      </c>
      <c r="D26" s="22">
        <v>71</v>
      </c>
      <c r="E26" s="22">
        <v>125</v>
      </c>
      <c r="F26" s="22">
        <v>0</v>
      </c>
      <c r="G26" s="22">
        <v>2</v>
      </c>
      <c r="H26" s="22">
        <v>0</v>
      </c>
      <c r="I26" s="22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275</v>
      </c>
      <c r="E27" s="22">
        <f>SUM(E24:E26)</f>
        <v>496</v>
      </c>
      <c r="F27" s="22">
        <f>SUM(F24:F26)</f>
        <v>0</v>
      </c>
      <c r="G27" s="22">
        <f>SUM(G24:G26)</f>
        <v>2</v>
      </c>
      <c r="H27" s="22">
        <f>SUM(H24:H26)</f>
        <v>0</v>
      </c>
      <c r="I27" s="8"/>
      <c r="K27">
        <f>SUM(K25:K26)</f>
        <v>8479</v>
      </c>
      <c r="L27">
        <f>SUM(L25:L26)</f>
        <v>33920</v>
      </c>
      <c r="M27">
        <f>SUM(M25:M26)</f>
        <v>694</v>
      </c>
      <c r="N27">
        <f>SUM(N25:N26)</f>
        <v>131</v>
      </c>
    </row>
    <row r="28" spans="1:14" ht="30" customHeight="1" thickBot="1">
      <c r="A28" s="403" t="s">
        <v>26</v>
      </c>
      <c r="B28" s="404"/>
      <c r="C28" s="405"/>
      <c r="D28" s="17">
        <v>8479</v>
      </c>
      <c r="E28" s="17">
        <v>33920</v>
      </c>
      <c r="F28" s="17">
        <v>694</v>
      </c>
      <c r="G28" s="17">
        <v>131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10337</v>
      </c>
      <c r="D32" s="24">
        <f>E28+E18</f>
        <v>43395</v>
      </c>
      <c r="E32" s="24">
        <f>F28+F18</f>
        <v>736</v>
      </c>
      <c r="F32" s="24">
        <f>G28+G18</f>
        <v>145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>
        <v>2</v>
      </c>
    </row>
    <row r="41" spans="1:9">
      <c r="E41" t="s">
        <v>36</v>
      </c>
    </row>
    <row r="42" spans="1:9" ht="19.5" thickBot="1">
      <c r="A42" s="428" t="str">
        <f>A4</f>
        <v>KOLASIB DISTRICT SCREENING POINT REPORT AS ON 27.04.2020 @9:00 Pm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43.5" customHeight="1" thickBot="1">
      <c r="A44" s="398" t="s">
        <v>106</v>
      </c>
      <c r="B44" s="431"/>
      <c r="C44" s="202">
        <f>D17</f>
        <v>3</v>
      </c>
      <c r="D44" s="202">
        <f t="shared" ref="D44:G44" si="0">E17</f>
        <v>5</v>
      </c>
      <c r="E44" s="202">
        <f t="shared" si="0"/>
        <v>0</v>
      </c>
      <c r="F44" s="202">
        <f t="shared" si="0"/>
        <v>0</v>
      </c>
      <c r="G44" s="204">
        <f t="shared" si="0"/>
        <v>0</v>
      </c>
      <c r="H44" s="442"/>
      <c r="I44" s="443"/>
    </row>
    <row r="45" spans="1:9" ht="43.5" customHeight="1" thickBot="1">
      <c r="A45" s="438" t="s">
        <v>107</v>
      </c>
      <c r="B45" s="439"/>
      <c r="C45" s="203">
        <f>D27</f>
        <v>275</v>
      </c>
      <c r="D45" s="203">
        <f t="shared" ref="D45:G45" si="1">E27</f>
        <v>496</v>
      </c>
      <c r="E45" s="203">
        <f t="shared" si="1"/>
        <v>0</v>
      </c>
      <c r="F45" s="203">
        <f t="shared" si="1"/>
        <v>2</v>
      </c>
      <c r="G45" s="205">
        <f t="shared" si="1"/>
        <v>0</v>
      </c>
      <c r="H45" s="440"/>
      <c r="I45" s="441"/>
    </row>
    <row r="46" spans="1:9" ht="43.5" customHeight="1" thickBot="1">
      <c r="A46" s="398" t="s">
        <v>23</v>
      </c>
      <c r="B46" s="431"/>
      <c r="C46" s="202">
        <f>SUM(C44:C45)</f>
        <v>278</v>
      </c>
      <c r="D46" s="202">
        <f t="shared" ref="D46:G46" si="2">SUM(D44:D45)</f>
        <v>501</v>
      </c>
      <c r="E46" s="202">
        <f t="shared" si="2"/>
        <v>0</v>
      </c>
      <c r="F46" s="202">
        <f t="shared" si="2"/>
        <v>2</v>
      </c>
      <c r="G46" s="204">
        <f t="shared" si="2"/>
        <v>0</v>
      </c>
      <c r="H46" s="442"/>
      <c r="I46" s="443"/>
    </row>
  </sheetData>
  <mergeCells count="27">
    <mergeCell ref="A46:B46"/>
    <mergeCell ref="H46:I46"/>
    <mergeCell ref="A43:B43"/>
    <mergeCell ref="H43:I43"/>
    <mergeCell ref="A44:B44"/>
    <mergeCell ref="H44:I44"/>
    <mergeCell ref="A45:B45"/>
    <mergeCell ref="H45:I45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7:D7"/>
    <mergeCell ref="A1:I1"/>
    <mergeCell ref="A2:I2"/>
    <mergeCell ref="A4:G4"/>
    <mergeCell ref="A5:D5"/>
    <mergeCell ref="A6:D6"/>
  </mergeCells>
  <pageMargins left="0.7" right="0.7" top="0.75" bottom="0.75" header="0.3" footer="0.3"/>
  <pageSetup paperSize="9" orientation="landscape" horizontalDpi="300" verticalDpi="0" copies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48"/>
  <sheetViews>
    <sheetView topLeftCell="A40" workbookViewId="0">
      <selection activeCell="F10" sqref="F10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222"/>
    </row>
    <row r="4" spans="1:14" ht="21" customHeight="1">
      <c r="A4" s="409" t="s">
        <v>124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223">
        <f>C46</f>
        <v>344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248">
        <f>D46</f>
        <v>560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248">
        <f>E46</f>
        <v>24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248">
        <f>F46</f>
        <v>1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248">
        <f>G32</f>
        <v>0</v>
      </c>
    </row>
    <row r="10" spans="1:14" ht="15.75">
      <c r="A10" s="224"/>
      <c r="B10" s="224"/>
      <c r="C10" s="224"/>
      <c r="D10" s="224"/>
      <c r="E10" s="27"/>
      <c r="F10" s="35"/>
    </row>
    <row r="11" spans="1:14" ht="15.75">
      <c r="A11" s="224"/>
      <c r="B11" s="224"/>
      <c r="C11" s="224"/>
      <c r="D11" s="224"/>
      <c r="E11" s="27"/>
      <c r="F11" s="35"/>
    </row>
    <row r="12" spans="1:14" ht="19.5" thickBot="1">
      <c r="A12" s="222"/>
    </row>
    <row r="13" spans="1:14" ht="57.75" thickBot="1">
      <c r="A13" s="6" t="s">
        <v>8</v>
      </c>
      <c r="B13" s="221" t="s">
        <v>9</v>
      </c>
      <c r="C13" s="221" t="s">
        <v>10</v>
      </c>
      <c r="D13" s="221" t="s">
        <v>11</v>
      </c>
      <c r="E13" s="221" t="s">
        <v>12</v>
      </c>
      <c r="F13" s="221" t="s">
        <v>13</v>
      </c>
      <c r="G13" s="221" t="s">
        <v>14</v>
      </c>
      <c r="H13" s="221" t="s">
        <v>15</v>
      </c>
      <c r="I13" s="221" t="s">
        <v>16</v>
      </c>
    </row>
    <row r="14" spans="1:14" ht="43.5" thickBot="1">
      <c r="A14" s="419" t="s">
        <v>17</v>
      </c>
      <c r="B14" s="410" t="s">
        <v>122</v>
      </c>
      <c r="C14" s="41" t="s">
        <v>19</v>
      </c>
      <c r="D14" s="226">
        <v>0</v>
      </c>
      <c r="E14" s="226">
        <v>0</v>
      </c>
      <c r="F14" s="226">
        <v>0</v>
      </c>
      <c r="G14" s="226">
        <v>0</v>
      </c>
      <c r="H14" s="226">
        <v>0</v>
      </c>
      <c r="I14" s="226"/>
    </row>
    <row r="15" spans="1:14" ht="38.25" customHeight="1" thickBot="1">
      <c r="A15" s="420"/>
      <c r="B15" s="425"/>
      <c r="C15" s="200" t="s">
        <v>29</v>
      </c>
      <c r="D15" s="226">
        <v>1</v>
      </c>
      <c r="E15" s="225">
        <v>2</v>
      </c>
      <c r="F15" s="225">
        <v>0</v>
      </c>
      <c r="G15" s="225">
        <v>0</v>
      </c>
      <c r="H15" s="225">
        <v>0</v>
      </c>
      <c r="I15" s="225"/>
      <c r="L15">
        <f>SUM(L14:L14)</f>
        <v>0</v>
      </c>
    </row>
    <row r="16" spans="1:14" ht="35.25" customHeight="1" thickBot="1">
      <c r="A16" s="420"/>
      <c r="B16" s="425"/>
      <c r="C16" s="201" t="s">
        <v>22</v>
      </c>
      <c r="D16" s="226">
        <v>0</v>
      </c>
      <c r="E16" s="226">
        <v>0</v>
      </c>
      <c r="F16" s="226">
        <v>0</v>
      </c>
      <c r="G16" s="226">
        <v>0</v>
      </c>
      <c r="H16" s="226">
        <v>0</v>
      </c>
      <c r="I16" s="226"/>
      <c r="K16">
        <f>D18</f>
        <v>1859</v>
      </c>
      <c r="L16">
        <f>E18</f>
        <v>9477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226">
        <f>SUM(D14:D16)</f>
        <v>1</v>
      </c>
      <c r="E17" s="226">
        <f>SUM(E14:E16)</f>
        <v>2</v>
      </c>
      <c r="F17" s="226">
        <f>SUM(F14:F16)</f>
        <v>0</v>
      </c>
      <c r="G17" s="226">
        <f>SUM(G14:G16)</f>
        <v>0</v>
      </c>
      <c r="H17" s="226">
        <f>SUM(H14:H16)</f>
        <v>0</v>
      </c>
      <c r="I17" s="226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1859</v>
      </c>
      <c r="E18" s="40">
        <v>9477</v>
      </c>
      <c r="F18" s="40">
        <v>42</v>
      </c>
      <c r="G18" s="40">
        <v>14</v>
      </c>
      <c r="H18" s="40">
        <v>0</v>
      </c>
      <c r="I18" s="17"/>
      <c r="K18">
        <f>SUM(K16:K17)</f>
        <v>1859</v>
      </c>
      <c r="L18">
        <f>SUM(L16:L17)</f>
        <v>9477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21" t="s">
        <v>9</v>
      </c>
      <c r="C23" s="221" t="s">
        <v>10</v>
      </c>
      <c r="D23" s="221" t="s">
        <v>11</v>
      </c>
      <c r="E23" s="221" t="s">
        <v>12</v>
      </c>
      <c r="F23" s="221" t="s">
        <v>13</v>
      </c>
      <c r="G23" s="221" t="s">
        <v>14</v>
      </c>
      <c r="H23" s="221" t="s">
        <v>15</v>
      </c>
      <c r="I23" s="221" t="s">
        <v>16</v>
      </c>
    </row>
    <row r="24" spans="1:14" ht="43.5" thickBot="1">
      <c r="A24" s="412" t="s">
        <v>25</v>
      </c>
      <c r="B24" s="410" t="s">
        <v>122</v>
      </c>
      <c r="C24" s="20" t="s">
        <v>19</v>
      </c>
      <c r="D24" s="19">
        <v>162</v>
      </c>
      <c r="E24" s="20">
        <v>312</v>
      </c>
      <c r="F24" s="20">
        <v>0</v>
      </c>
      <c r="G24" s="20">
        <v>1</v>
      </c>
      <c r="H24" s="20">
        <v>0</v>
      </c>
      <c r="I24" s="20" t="s">
        <v>123</v>
      </c>
      <c r="L24" t="s">
        <v>36</v>
      </c>
    </row>
    <row r="25" spans="1:14" ht="33" customHeight="1" thickBot="1">
      <c r="A25" s="413"/>
      <c r="B25" s="425"/>
      <c r="C25" s="220" t="s">
        <v>29</v>
      </c>
      <c r="D25" s="197">
        <v>104</v>
      </c>
      <c r="E25" s="198">
        <v>128</v>
      </c>
      <c r="F25" s="198">
        <v>4</v>
      </c>
      <c r="G25" s="198">
        <v>0</v>
      </c>
      <c r="H25" s="199">
        <v>0</v>
      </c>
      <c r="I25" s="198" t="s">
        <v>125</v>
      </c>
      <c r="K25">
        <f>D28</f>
        <v>8660</v>
      </c>
      <c r="L25">
        <f>E28</f>
        <v>34166</v>
      </c>
      <c r="M25">
        <f>F28</f>
        <v>718</v>
      </c>
      <c r="N25">
        <f>G28</f>
        <v>132</v>
      </c>
    </row>
    <row r="26" spans="1:14" ht="30" thickBot="1">
      <c r="A26" s="413"/>
      <c r="B26" s="422"/>
      <c r="C26" s="15" t="s">
        <v>22</v>
      </c>
      <c r="D26" s="22">
        <v>77</v>
      </c>
      <c r="E26" s="22">
        <v>118</v>
      </c>
      <c r="F26" s="22">
        <v>20</v>
      </c>
      <c r="G26" s="22">
        <v>0</v>
      </c>
      <c r="H26" s="22">
        <v>0</v>
      </c>
      <c r="I26" s="22" t="s">
        <v>126</v>
      </c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343</v>
      </c>
      <c r="E27" s="22">
        <f>SUM(E24:E26)</f>
        <v>558</v>
      </c>
      <c r="F27" s="22">
        <f>SUM(F24:F26)</f>
        <v>24</v>
      </c>
      <c r="G27" s="22">
        <f>SUM(G24:G26)</f>
        <v>1</v>
      </c>
      <c r="H27" s="22">
        <f>SUM(H24:H26)</f>
        <v>0</v>
      </c>
      <c r="I27" s="8"/>
      <c r="K27">
        <f>SUM(K25:K26)</f>
        <v>8660</v>
      </c>
      <c r="L27">
        <f>SUM(L25:L26)</f>
        <v>34166</v>
      </c>
      <c r="M27">
        <f>SUM(M25:M26)</f>
        <v>718</v>
      </c>
      <c r="N27">
        <f>SUM(N25:N26)</f>
        <v>132</v>
      </c>
    </row>
    <row r="28" spans="1:14" ht="30" customHeight="1" thickBot="1">
      <c r="A28" s="403" t="s">
        <v>26</v>
      </c>
      <c r="B28" s="404"/>
      <c r="C28" s="405"/>
      <c r="D28" s="17">
        <v>8660</v>
      </c>
      <c r="E28" s="17">
        <v>34166</v>
      </c>
      <c r="F28" s="17">
        <v>718</v>
      </c>
      <c r="G28" s="17">
        <v>132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10519</v>
      </c>
      <c r="D32" s="24">
        <f>E28+E18</f>
        <v>43643</v>
      </c>
      <c r="E32" s="24">
        <f>F28+F18</f>
        <v>760</v>
      </c>
      <c r="F32" s="24">
        <f>G28+G18</f>
        <v>146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>
        <v>2</v>
      </c>
    </row>
    <row r="41" spans="1:9">
      <c r="E41" t="s">
        <v>36</v>
      </c>
    </row>
    <row r="42" spans="1:9" ht="19.5" thickBot="1">
      <c r="A42" s="428" t="str">
        <f>A4</f>
        <v>KOLASIB DISTRICT SCREENING POINT REPORT AS ON 28.04.2020 @5:00 Pm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31.5" customHeight="1" thickBot="1">
      <c r="A44" s="398" t="s">
        <v>106</v>
      </c>
      <c r="B44" s="431"/>
      <c r="C44" s="202">
        <f>D17</f>
        <v>1</v>
      </c>
      <c r="D44" s="202">
        <f t="shared" ref="D44:G44" si="0">E17</f>
        <v>2</v>
      </c>
      <c r="E44" s="202">
        <f t="shared" si="0"/>
        <v>0</v>
      </c>
      <c r="F44" s="202">
        <f t="shared" si="0"/>
        <v>0</v>
      </c>
      <c r="G44" s="204">
        <f t="shared" si="0"/>
        <v>0</v>
      </c>
      <c r="H44" s="442"/>
      <c r="I44" s="443"/>
    </row>
    <row r="45" spans="1:9" ht="74.25" customHeight="1" thickBot="1">
      <c r="A45" s="438" t="s">
        <v>107</v>
      </c>
      <c r="B45" s="439"/>
      <c r="C45" s="203">
        <f>D27</f>
        <v>343</v>
      </c>
      <c r="D45" s="203">
        <f t="shared" ref="D45:G45" si="1">E27</f>
        <v>558</v>
      </c>
      <c r="E45" s="203">
        <f t="shared" si="1"/>
        <v>24</v>
      </c>
      <c r="F45" s="203">
        <f t="shared" si="1"/>
        <v>1</v>
      </c>
      <c r="G45" s="205">
        <f t="shared" si="1"/>
        <v>0</v>
      </c>
      <c r="H45" s="440" t="s">
        <v>127</v>
      </c>
      <c r="I45" s="441"/>
    </row>
    <row r="46" spans="1:9" ht="40.5" customHeight="1" thickBot="1">
      <c r="A46" s="398" t="s">
        <v>23</v>
      </c>
      <c r="B46" s="431"/>
      <c r="C46" s="202">
        <f>SUM(C44:C45)</f>
        <v>344</v>
      </c>
      <c r="D46" s="202">
        <f t="shared" ref="D46:G46" si="2">SUM(D44:D45)</f>
        <v>560</v>
      </c>
      <c r="E46" s="202">
        <f t="shared" si="2"/>
        <v>24</v>
      </c>
      <c r="F46" s="202">
        <f t="shared" si="2"/>
        <v>1</v>
      </c>
      <c r="G46" s="204">
        <f t="shared" si="2"/>
        <v>0</v>
      </c>
      <c r="H46" s="442"/>
      <c r="I46" s="443"/>
    </row>
    <row r="47" spans="1:9" ht="31.5" customHeight="1"/>
    <row r="48" spans="1:9" ht="31.5" customHeight="1"/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" right="0.7" top="0.75" bottom="0.75" header="0.3" footer="0.3"/>
  <pageSetup paperSize="9" orientation="landscape" horizontalDpi="300" verticalDpi="0" copies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N46"/>
  <sheetViews>
    <sheetView topLeftCell="A37" workbookViewId="0">
      <selection activeCell="F10" sqref="F10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230"/>
    </row>
    <row r="4" spans="1:14" ht="21" customHeight="1">
      <c r="A4" s="409" t="s">
        <v>129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231">
        <f>C46</f>
        <v>249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D46</f>
        <v>521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231">
        <f>E46</f>
        <v>73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F46</f>
        <v>0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G46</f>
        <v>0</v>
      </c>
    </row>
    <row r="10" spans="1:14" ht="15.75">
      <c r="A10" s="229"/>
      <c r="B10" s="229"/>
      <c r="C10" s="229"/>
      <c r="D10" s="229"/>
      <c r="E10" s="27"/>
      <c r="F10" s="35"/>
    </row>
    <row r="11" spans="1:14" ht="15.75">
      <c r="A11" s="229"/>
      <c r="B11" s="229"/>
      <c r="C11" s="229"/>
      <c r="D11" s="229"/>
      <c r="E11" s="27"/>
      <c r="F11" s="35"/>
    </row>
    <row r="12" spans="1:14" ht="19.5" thickBot="1">
      <c r="A12" s="230"/>
    </row>
    <row r="13" spans="1:14" ht="57.75" thickBot="1">
      <c r="A13" s="6" t="s">
        <v>8</v>
      </c>
      <c r="B13" s="227" t="s">
        <v>9</v>
      </c>
      <c r="C13" s="227" t="s">
        <v>10</v>
      </c>
      <c r="D13" s="227" t="s">
        <v>11</v>
      </c>
      <c r="E13" s="227" t="s">
        <v>12</v>
      </c>
      <c r="F13" s="227" t="s">
        <v>13</v>
      </c>
      <c r="G13" s="227" t="s">
        <v>14</v>
      </c>
      <c r="H13" s="227" t="s">
        <v>15</v>
      </c>
      <c r="I13" s="227" t="s">
        <v>16</v>
      </c>
    </row>
    <row r="14" spans="1:14" ht="43.5" thickBot="1">
      <c r="A14" s="419" t="s">
        <v>17</v>
      </c>
      <c r="B14" s="410" t="s">
        <v>128</v>
      </c>
      <c r="C14" s="41" t="s">
        <v>19</v>
      </c>
      <c r="D14" s="233">
        <v>0</v>
      </c>
      <c r="E14" s="233">
        <v>0</v>
      </c>
      <c r="F14" s="233">
        <v>0</v>
      </c>
      <c r="G14" s="233">
        <v>0</v>
      </c>
      <c r="H14" s="233">
        <v>0</v>
      </c>
      <c r="I14" s="233"/>
    </row>
    <row r="15" spans="1:14" ht="38.25" customHeight="1" thickBot="1">
      <c r="A15" s="420"/>
      <c r="B15" s="425"/>
      <c r="C15" s="200" t="s">
        <v>29</v>
      </c>
      <c r="D15" s="233">
        <v>1</v>
      </c>
      <c r="E15" s="228">
        <v>1</v>
      </c>
      <c r="F15" s="228">
        <v>0</v>
      </c>
      <c r="G15" s="228">
        <v>0</v>
      </c>
      <c r="H15" s="228">
        <v>0</v>
      </c>
      <c r="I15" s="228"/>
      <c r="L15">
        <f>SUM(L14:L14)</f>
        <v>0</v>
      </c>
    </row>
    <row r="16" spans="1:14" ht="35.25" customHeight="1" thickBot="1">
      <c r="A16" s="420"/>
      <c r="B16" s="425"/>
      <c r="C16" s="201" t="s">
        <v>22</v>
      </c>
      <c r="D16" s="233">
        <v>0</v>
      </c>
      <c r="E16" s="233">
        <v>0</v>
      </c>
      <c r="F16" s="233">
        <v>0</v>
      </c>
      <c r="G16" s="233">
        <v>0</v>
      </c>
      <c r="H16" s="233">
        <v>0</v>
      </c>
      <c r="I16" s="233"/>
      <c r="K16">
        <f>D18</f>
        <v>1860</v>
      </c>
      <c r="L16">
        <f>E18</f>
        <v>9478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233">
        <f>SUM(D14:D16)</f>
        <v>1</v>
      </c>
      <c r="E17" s="233">
        <f>SUM(E14:E16)</f>
        <v>1</v>
      </c>
      <c r="F17" s="233">
        <f>SUM(F14:F16)</f>
        <v>0</v>
      </c>
      <c r="G17" s="233">
        <f>SUM(G14:G16)</f>
        <v>0</v>
      </c>
      <c r="H17" s="233">
        <f>SUM(H14:H16)</f>
        <v>0</v>
      </c>
      <c r="I17" s="233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1860</v>
      </c>
      <c r="E18" s="40">
        <v>9478</v>
      </c>
      <c r="F18" s="40">
        <v>42</v>
      </c>
      <c r="G18" s="40">
        <v>14</v>
      </c>
      <c r="H18" s="40">
        <v>0</v>
      </c>
      <c r="I18" s="17"/>
      <c r="K18">
        <f>SUM(K16:K17)</f>
        <v>1860</v>
      </c>
      <c r="L18">
        <f>SUM(L16:L17)</f>
        <v>9478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27" t="s">
        <v>9</v>
      </c>
      <c r="C23" s="227" t="s">
        <v>10</v>
      </c>
      <c r="D23" s="227" t="s">
        <v>11</v>
      </c>
      <c r="E23" s="227" t="s">
        <v>12</v>
      </c>
      <c r="F23" s="227" t="s">
        <v>13</v>
      </c>
      <c r="G23" s="227" t="s">
        <v>14</v>
      </c>
      <c r="H23" s="227" t="s">
        <v>15</v>
      </c>
      <c r="I23" s="227" t="s">
        <v>16</v>
      </c>
    </row>
    <row r="24" spans="1:14" ht="43.5" thickBot="1">
      <c r="A24" s="412" t="s">
        <v>25</v>
      </c>
      <c r="B24" s="410" t="str">
        <f>B14</f>
        <v>29.04.2020</v>
      </c>
      <c r="C24" s="20" t="s">
        <v>19</v>
      </c>
      <c r="D24" s="19">
        <v>109</v>
      </c>
      <c r="E24" s="20">
        <v>258</v>
      </c>
      <c r="F24" s="20">
        <v>73</v>
      </c>
      <c r="G24" s="20">
        <v>0</v>
      </c>
      <c r="H24" s="20">
        <v>0</v>
      </c>
      <c r="I24" s="20"/>
      <c r="L24" t="s">
        <v>36</v>
      </c>
    </row>
    <row r="25" spans="1:14" ht="33" customHeight="1" thickBot="1">
      <c r="A25" s="413"/>
      <c r="B25" s="425"/>
      <c r="C25" s="232" t="s">
        <v>29</v>
      </c>
      <c r="D25" s="197">
        <v>75</v>
      </c>
      <c r="E25" s="198">
        <v>149</v>
      </c>
      <c r="F25" s="198">
        <v>0</v>
      </c>
      <c r="G25" s="198">
        <v>0</v>
      </c>
      <c r="H25" s="199">
        <v>0</v>
      </c>
      <c r="I25" s="198"/>
      <c r="K25">
        <f>D28</f>
        <v>8908</v>
      </c>
      <c r="L25">
        <f>E28</f>
        <v>34686</v>
      </c>
      <c r="M25">
        <f>F28</f>
        <v>791</v>
      </c>
      <c r="N25">
        <f>G28</f>
        <v>132</v>
      </c>
    </row>
    <row r="26" spans="1:14" ht="30" thickBot="1">
      <c r="A26" s="413"/>
      <c r="B26" s="422"/>
      <c r="C26" s="15" t="s">
        <v>22</v>
      </c>
      <c r="D26" s="22">
        <v>64</v>
      </c>
      <c r="E26" s="22">
        <v>113</v>
      </c>
      <c r="F26" s="22">
        <v>0</v>
      </c>
      <c r="G26" s="22">
        <v>0</v>
      </c>
      <c r="H26" s="22">
        <v>0</v>
      </c>
      <c r="I26" s="22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248</v>
      </c>
      <c r="E27" s="22">
        <f>SUM(E24:E26)</f>
        <v>520</v>
      </c>
      <c r="F27" s="22">
        <f>SUM(F24:F26)</f>
        <v>73</v>
      </c>
      <c r="G27" s="22">
        <f>SUM(G24:G26)</f>
        <v>0</v>
      </c>
      <c r="H27" s="22">
        <f>SUM(H24:H26)</f>
        <v>0</v>
      </c>
      <c r="I27" s="8"/>
      <c r="K27">
        <f>SUM(K25:K26)</f>
        <v>8908</v>
      </c>
      <c r="L27">
        <f>SUM(L25:L26)</f>
        <v>34686</v>
      </c>
      <c r="M27">
        <f>SUM(M25:M26)</f>
        <v>791</v>
      </c>
      <c r="N27">
        <f>SUM(N25:N26)</f>
        <v>132</v>
      </c>
    </row>
    <row r="28" spans="1:14" ht="30" customHeight="1" thickBot="1">
      <c r="A28" s="403" t="s">
        <v>26</v>
      </c>
      <c r="B28" s="404"/>
      <c r="C28" s="405"/>
      <c r="D28" s="17">
        <v>8908</v>
      </c>
      <c r="E28" s="17">
        <v>34686</v>
      </c>
      <c r="F28" s="17">
        <v>791</v>
      </c>
      <c r="G28" s="17">
        <v>132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10768</v>
      </c>
      <c r="D32" s="24">
        <f>E28+E18</f>
        <v>44164</v>
      </c>
      <c r="E32" s="24">
        <f>F28+F18</f>
        <v>833</v>
      </c>
      <c r="F32" s="24">
        <f>G28+G18</f>
        <v>146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>
        <v>2</v>
      </c>
    </row>
    <row r="41" spans="1:9">
      <c r="E41" t="s">
        <v>36</v>
      </c>
    </row>
    <row r="42" spans="1:9" ht="19.5" thickBot="1">
      <c r="A42" s="428" t="str">
        <f>A4</f>
        <v>KOLASIB DISTRICT SCREENING POINT REPORT AS ON 29.04.2020 @9:00 Pm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36" customHeight="1" thickBot="1">
      <c r="A44" s="398" t="s">
        <v>106</v>
      </c>
      <c r="B44" s="431"/>
      <c r="C44" s="202">
        <f>D17</f>
        <v>1</v>
      </c>
      <c r="D44" s="202">
        <f t="shared" ref="D44:G44" si="0">E17</f>
        <v>1</v>
      </c>
      <c r="E44" s="202">
        <f t="shared" si="0"/>
        <v>0</v>
      </c>
      <c r="F44" s="202">
        <f t="shared" si="0"/>
        <v>0</v>
      </c>
      <c r="G44" s="204">
        <f t="shared" si="0"/>
        <v>0</v>
      </c>
      <c r="H44" s="442"/>
      <c r="I44" s="443"/>
    </row>
    <row r="45" spans="1:9" ht="36" customHeight="1" thickBot="1">
      <c r="A45" s="438" t="s">
        <v>107</v>
      </c>
      <c r="B45" s="439"/>
      <c r="C45" s="203">
        <f>D27</f>
        <v>248</v>
      </c>
      <c r="D45" s="203">
        <f t="shared" ref="D45:G45" si="1">E27</f>
        <v>520</v>
      </c>
      <c r="E45" s="203">
        <f t="shared" si="1"/>
        <v>73</v>
      </c>
      <c r="F45" s="203">
        <f t="shared" si="1"/>
        <v>0</v>
      </c>
      <c r="G45" s="205">
        <f t="shared" si="1"/>
        <v>0</v>
      </c>
      <c r="H45" s="440"/>
      <c r="I45" s="441"/>
    </row>
    <row r="46" spans="1:9" ht="36" customHeight="1" thickBot="1">
      <c r="A46" s="398" t="s">
        <v>23</v>
      </c>
      <c r="B46" s="431"/>
      <c r="C46" s="202">
        <f>SUM(C44:C45)</f>
        <v>249</v>
      </c>
      <c r="D46" s="202">
        <f t="shared" ref="D46:G46" si="2">SUM(D44:D45)</f>
        <v>521</v>
      </c>
      <c r="E46" s="202">
        <f t="shared" si="2"/>
        <v>73</v>
      </c>
      <c r="F46" s="202">
        <f t="shared" si="2"/>
        <v>0</v>
      </c>
      <c r="G46" s="204">
        <f t="shared" si="2"/>
        <v>0</v>
      </c>
      <c r="H46" s="442"/>
      <c r="I46" s="443"/>
    </row>
  </sheetData>
  <mergeCells count="27">
    <mergeCell ref="A46:B46"/>
    <mergeCell ref="H46:I46"/>
    <mergeCell ref="A43:B43"/>
    <mergeCell ref="H43:I43"/>
    <mergeCell ref="A44:B44"/>
    <mergeCell ref="H44:I44"/>
    <mergeCell ref="A45:B45"/>
    <mergeCell ref="H45:I45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7:D7"/>
    <mergeCell ref="A1:I1"/>
    <mergeCell ref="A2:I2"/>
    <mergeCell ref="A4:G4"/>
    <mergeCell ref="A5:D5"/>
    <mergeCell ref="A6:D6"/>
  </mergeCells>
  <pageMargins left="0.7" right="0.7" top="0.75" bottom="0.75" header="0.3" footer="0.3"/>
  <pageSetup paperSize="9" orientation="landscape" horizontalDpi="30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N50"/>
  <sheetViews>
    <sheetView topLeftCell="A37" workbookViewId="0">
      <selection activeCell="K27" sqref="K27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236"/>
    </row>
    <row r="4" spans="1:14" ht="21" customHeight="1">
      <c r="A4" s="409" t="s">
        <v>131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237">
        <f>C46</f>
        <v>271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D46</f>
        <v>475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237">
        <f>E46</f>
        <v>30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F46</f>
        <v>27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G46</f>
        <v>0</v>
      </c>
    </row>
    <row r="10" spans="1:14" ht="15.75">
      <c r="A10" s="238"/>
      <c r="B10" s="238"/>
      <c r="C10" s="238"/>
      <c r="D10" s="238"/>
      <c r="E10" s="27"/>
      <c r="F10" s="35"/>
    </row>
    <row r="11" spans="1:14" ht="15.75">
      <c r="A11" s="238"/>
      <c r="B11" s="238"/>
      <c r="C11" s="238"/>
      <c r="D11" s="238"/>
      <c r="E11" s="27"/>
      <c r="F11" s="35"/>
    </row>
    <row r="12" spans="1:14" ht="19.5" thickBot="1">
      <c r="A12" s="236"/>
    </row>
    <row r="13" spans="1:14" ht="57.75" thickBot="1">
      <c r="A13" s="6" t="s">
        <v>8</v>
      </c>
      <c r="B13" s="235" t="s">
        <v>9</v>
      </c>
      <c r="C13" s="235" t="s">
        <v>10</v>
      </c>
      <c r="D13" s="235" t="s">
        <v>11</v>
      </c>
      <c r="E13" s="235" t="s">
        <v>12</v>
      </c>
      <c r="F13" s="235" t="s">
        <v>13</v>
      </c>
      <c r="G13" s="235" t="s">
        <v>14</v>
      </c>
      <c r="H13" s="235" t="s">
        <v>15</v>
      </c>
      <c r="I13" s="235" t="s">
        <v>16</v>
      </c>
    </row>
    <row r="14" spans="1:14" ht="43.5" thickBot="1">
      <c r="A14" s="419" t="s">
        <v>17</v>
      </c>
      <c r="B14" s="410" t="s">
        <v>130</v>
      </c>
      <c r="C14" s="41" t="s">
        <v>19</v>
      </c>
      <c r="D14" s="240">
        <v>5</v>
      </c>
      <c r="E14" s="240">
        <v>10</v>
      </c>
      <c r="F14" s="240">
        <v>0</v>
      </c>
      <c r="G14" s="240">
        <v>0</v>
      </c>
      <c r="H14" s="240">
        <v>0</v>
      </c>
      <c r="I14" s="240"/>
    </row>
    <row r="15" spans="1:14" ht="38.25" customHeight="1" thickBot="1">
      <c r="A15" s="420"/>
      <c r="B15" s="425"/>
      <c r="C15" s="200" t="s">
        <v>29</v>
      </c>
      <c r="D15" s="240">
        <v>5</v>
      </c>
      <c r="E15" s="239">
        <v>8</v>
      </c>
      <c r="F15" s="239">
        <v>0</v>
      </c>
      <c r="G15" s="239">
        <v>0</v>
      </c>
      <c r="H15" s="239">
        <v>0</v>
      </c>
      <c r="I15" s="239"/>
      <c r="L15">
        <f>SUM(L14:L14)</f>
        <v>0</v>
      </c>
    </row>
    <row r="16" spans="1:14" ht="35.25" customHeight="1" thickBot="1">
      <c r="A16" s="420"/>
      <c r="B16" s="425"/>
      <c r="C16" s="201" t="s">
        <v>22</v>
      </c>
      <c r="D16" s="240"/>
      <c r="E16" s="240"/>
      <c r="F16" s="240"/>
      <c r="G16" s="240"/>
      <c r="H16" s="240"/>
      <c r="I16" s="240"/>
      <c r="K16">
        <f>D18</f>
        <v>1865</v>
      </c>
      <c r="L16">
        <f>E18</f>
        <v>9488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240">
        <f>SUM(D14:D16)</f>
        <v>10</v>
      </c>
      <c r="E17" s="240">
        <f>SUM(E14:E16)</f>
        <v>18</v>
      </c>
      <c r="F17" s="240">
        <f>SUM(F14:F16)</f>
        <v>0</v>
      </c>
      <c r="G17" s="240">
        <f>SUM(G14:G16)</f>
        <v>0</v>
      </c>
      <c r="H17" s="240">
        <f>SUM(H14:H16)</f>
        <v>0</v>
      </c>
      <c r="I17" s="240"/>
      <c r="K17">
        <v>5</v>
      </c>
      <c r="L17">
        <v>8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1865</v>
      </c>
      <c r="E18" s="40">
        <v>9488</v>
      </c>
      <c r="F18" s="40">
        <v>42</v>
      </c>
      <c r="G18" s="40">
        <v>14</v>
      </c>
      <c r="H18" s="40">
        <v>0</v>
      </c>
      <c r="I18" s="17"/>
      <c r="K18">
        <f>SUM(K16:K17)</f>
        <v>1870</v>
      </c>
      <c r="L18">
        <f>SUM(L16:L17)</f>
        <v>9496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35" t="s">
        <v>9</v>
      </c>
      <c r="C23" s="235" t="s">
        <v>10</v>
      </c>
      <c r="D23" s="235" t="s">
        <v>11</v>
      </c>
      <c r="E23" s="235" t="s">
        <v>12</v>
      </c>
      <c r="F23" s="235" t="s">
        <v>13</v>
      </c>
      <c r="G23" s="235" t="s">
        <v>14</v>
      </c>
      <c r="H23" s="235" t="s">
        <v>15</v>
      </c>
      <c r="I23" s="235" t="s">
        <v>16</v>
      </c>
    </row>
    <row r="24" spans="1:14" ht="43.5" thickBot="1">
      <c r="A24" s="412" t="s">
        <v>25</v>
      </c>
      <c r="B24" s="410" t="str">
        <f>B14</f>
        <v>30.04.2020</v>
      </c>
      <c r="C24" s="20" t="s">
        <v>19</v>
      </c>
      <c r="D24" s="19">
        <v>118</v>
      </c>
      <c r="E24" s="20">
        <v>213</v>
      </c>
      <c r="F24" s="20">
        <v>22</v>
      </c>
      <c r="G24" s="20">
        <v>0</v>
      </c>
      <c r="H24" s="20">
        <v>0</v>
      </c>
      <c r="I24" s="20"/>
      <c r="L24" t="s">
        <v>36</v>
      </c>
    </row>
    <row r="25" spans="1:14" ht="33" customHeight="1" thickBot="1">
      <c r="A25" s="413"/>
      <c r="B25" s="425"/>
      <c r="C25" s="234" t="s">
        <v>29</v>
      </c>
      <c r="D25" s="197">
        <v>81</v>
      </c>
      <c r="E25" s="198">
        <v>132</v>
      </c>
      <c r="F25" s="198">
        <v>2</v>
      </c>
      <c r="G25" s="198">
        <v>5</v>
      </c>
      <c r="H25" s="199">
        <v>0</v>
      </c>
      <c r="I25" s="198"/>
      <c r="K25">
        <f>D28</f>
        <v>9169</v>
      </c>
      <c r="L25">
        <f>E28</f>
        <v>35143</v>
      </c>
      <c r="M25">
        <f>F28</f>
        <v>821</v>
      </c>
      <c r="N25">
        <f>G28</f>
        <v>159</v>
      </c>
    </row>
    <row r="26" spans="1:14" ht="30" thickBot="1">
      <c r="A26" s="413"/>
      <c r="B26" s="422"/>
      <c r="C26" s="15" t="s">
        <v>22</v>
      </c>
      <c r="D26" s="22">
        <v>62</v>
      </c>
      <c r="E26" s="22">
        <v>112</v>
      </c>
      <c r="F26" s="22">
        <v>6</v>
      </c>
      <c r="G26" s="22">
        <v>22</v>
      </c>
      <c r="H26" s="22">
        <v>0</v>
      </c>
      <c r="I26" s="22"/>
      <c r="K26">
        <v>0</v>
      </c>
      <c r="L26">
        <v>0</v>
      </c>
      <c r="M26">
        <v>6</v>
      </c>
      <c r="N26">
        <v>27</v>
      </c>
    </row>
    <row r="27" spans="1:14" ht="30.75" customHeight="1" thickBot="1">
      <c r="A27" s="414"/>
      <c r="B27" s="411"/>
      <c r="C27" s="2" t="s">
        <v>23</v>
      </c>
      <c r="D27" s="22">
        <f>SUM(D24:D26)</f>
        <v>261</v>
      </c>
      <c r="E27" s="22">
        <f>SUM(E24:E26)</f>
        <v>457</v>
      </c>
      <c r="F27" s="22">
        <f>SUM(F24:F26)</f>
        <v>30</v>
      </c>
      <c r="G27" s="22">
        <f>SUM(G24:G26)</f>
        <v>27</v>
      </c>
      <c r="H27" s="22">
        <f>SUM(H24:H26)</f>
        <v>0</v>
      </c>
      <c r="I27" s="8"/>
      <c r="K27">
        <f>SUM(K25:K26)</f>
        <v>9169</v>
      </c>
      <c r="L27">
        <f>SUM(L25:L26)</f>
        <v>35143</v>
      </c>
      <c r="M27">
        <f>SUM(M25:M26)</f>
        <v>827</v>
      </c>
      <c r="N27">
        <f>SUM(N25:N26)</f>
        <v>186</v>
      </c>
    </row>
    <row r="28" spans="1:14" ht="30" customHeight="1" thickBot="1">
      <c r="A28" s="403" t="s">
        <v>26</v>
      </c>
      <c r="B28" s="404"/>
      <c r="C28" s="405"/>
      <c r="D28" s="17">
        <v>9169</v>
      </c>
      <c r="E28" s="17">
        <v>35143</v>
      </c>
      <c r="F28" s="17">
        <v>821</v>
      </c>
      <c r="G28" s="17">
        <v>159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11034</v>
      </c>
      <c r="D32" s="24">
        <f>E28+E18</f>
        <v>44631</v>
      </c>
      <c r="E32" s="24">
        <f>F28+F18</f>
        <v>863</v>
      </c>
      <c r="F32" s="24">
        <f>G28+G18</f>
        <v>173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>
        <v>2</v>
      </c>
    </row>
    <row r="41" spans="1:9">
      <c r="E41" t="s">
        <v>36</v>
      </c>
    </row>
    <row r="42" spans="1:9" ht="19.5" thickBot="1">
      <c r="A42" s="428" t="str">
        <f>A4</f>
        <v>KOLASIB DISTRICT SCREENING POINT REPORT AS ON 30.04.2020 @9:00 Pm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33.75" customHeight="1" thickBot="1">
      <c r="A44" s="398" t="s">
        <v>106</v>
      </c>
      <c r="B44" s="431"/>
      <c r="C44" s="202">
        <f>D17</f>
        <v>10</v>
      </c>
      <c r="D44" s="202">
        <f t="shared" ref="D44:G44" si="0">E17</f>
        <v>18</v>
      </c>
      <c r="E44" s="202">
        <f t="shared" si="0"/>
        <v>0</v>
      </c>
      <c r="F44" s="202">
        <f t="shared" si="0"/>
        <v>0</v>
      </c>
      <c r="G44" s="204">
        <f t="shared" si="0"/>
        <v>0</v>
      </c>
      <c r="H44" s="442"/>
      <c r="I44" s="443"/>
    </row>
    <row r="45" spans="1:9" ht="33.75" customHeight="1" thickBot="1">
      <c r="A45" s="438" t="s">
        <v>107</v>
      </c>
      <c r="B45" s="439"/>
      <c r="C45" s="203">
        <f>D27</f>
        <v>261</v>
      </c>
      <c r="D45" s="203">
        <f t="shared" ref="D45:G45" si="1">E27</f>
        <v>457</v>
      </c>
      <c r="E45" s="203">
        <f t="shared" si="1"/>
        <v>30</v>
      </c>
      <c r="F45" s="203">
        <f t="shared" si="1"/>
        <v>27</v>
      </c>
      <c r="G45" s="205">
        <f t="shared" si="1"/>
        <v>0</v>
      </c>
      <c r="H45" s="440" t="s">
        <v>132</v>
      </c>
      <c r="I45" s="441"/>
    </row>
    <row r="46" spans="1:9" ht="33.75" customHeight="1" thickBot="1">
      <c r="A46" s="398" t="s">
        <v>23</v>
      </c>
      <c r="B46" s="431"/>
      <c r="C46" s="202">
        <f>SUM(C44:C45)</f>
        <v>271</v>
      </c>
      <c r="D46" s="202">
        <f t="shared" ref="D46:G46" si="2">SUM(D44:D45)</f>
        <v>475</v>
      </c>
      <c r="E46" s="202">
        <f t="shared" si="2"/>
        <v>30</v>
      </c>
      <c r="F46" s="202">
        <f t="shared" si="2"/>
        <v>27</v>
      </c>
      <c r="G46" s="204">
        <f t="shared" si="2"/>
        <v>0</v>
      </c>
      <c r="H46" s="442"/>
      <c r="I46" s="443"/>
    </row>
    <row r="47" spans="1:9" ht="33.75" customHeight="1"/>
    <row r="48" spans="1:9" ht="33.75" customHeight="1"/>
    <row r="49" ht="33.75" customHeight="1"/>
    <row r="50" ht="33.75" customHeight="1"/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" right="0.7" top="0.75" bottom="0.75" header="0.3" footer="0.3"/>
  <pageSetup paperSize="9" orientation="landscape" horizontalDpi="300" verticalDpi="0" copies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N55"/>
  <sheetViews>
    <sheetView topLeftCell="A40" workbookViewId="0">
      <selection activeCell="N26" sqref="N26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244"/>
    </row>
    <row r="4" spans="1:14" ht="21" customHeight="1">
      <c r="A4" s="409" t="s">
        <v>138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245">
        <f>D17+D27</f>
        <v>247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808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245">
        <f>F17+F27</f>
        <v>14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268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1</v>
      </c>
    </row>
    <row r="10" spans="1:14" ht="15.75">
      <c r="A10" s="243"/>
      <c r="B10" s="243"/>
      <c r="C10" s="243"/>
      <c r="D10" s="243"/>
      <c r="E10" s="27"/>
      <c r="F10" s="35"/>
    </row>
    <row r="11" spans="1:14" ht="15.75">
      <c r="A11" s="243"/>
      <c r="B11" s="243"/>
      <c r="C11" s="243"/>
      <c r="D11" s="243"/>
      <c r="E11" s="27"/>
      <c r="F11" s="35"/>
    </row>
    <row r="12" spans="1:14" ht="19.5" thickBot="1">
      <c r="A12" s="244"/>
    </row>
    <row r="13" spans="1:14" ht="57.75" thickBot="1">
      <c r="A13" s="6" t="s">
        <v>8</v>
      </c>
      <c r="B13" s="241" t="s">
        <v>9</v>
      </c>
      <c r="C13" s="241" t="s">
        <v>10</v>
      </c>
      <c r="D13" s="241" t="s">
        <v>11</v>
      </c>
      <c r="E13" s="241" t="s">
        <v>12</v>
      </c>
      <c r="F13" s="241" t="s">
        <v>13</v>
      </c>
      <c r="G13" s="241" t="s">
        <v>14</v>
      </c>
      <c r="H13" s="241" t="s">
        <v>15</v>
      </c>
      <c r="I13" s="241" t="s">
        <v>16</v>
      </c>
    </row>
    <row r="14" spans="1:14" ht="43.5" thickBot="1">
      <c r="A14" s="419" t="s">
        <v>17</v>
      </c>
      <c r="B14" s="410" t="s">
        <v>133</v>
      </c>
      <c r="C14" s="41" t="s">
        <v>19</v>
      </c>
      <c r="D14" s="247">
        <v>0</v>
      </c>
      <c r="E14" s="247">
        <v>0</v>
      </c>
      <c r="F14" s="247">
        <v>0</v>
      </c>
      <c r="G14" s="247">
        <v>0</v>
      </c>
      <c r="H14" s="247">
        <v>0</v>
      </c>
      <c r="I14" s="247"/>
    </row>
    <row r="15" spans="1:14" ht="38.25" customHeight="1" thickBot="1">
      <c r="A15" s="420"/>
      <c r="B15" s="425"/>
      <c r="C15" s="200" t="s">
        <v>29</v>
      </c>
      <c r="D15" s="247">
        <v>1</v>
      </c>
      <c r="E15" s="242">
        <v>2</v>
      </c>
      <c r="F15" s="242">
        <v>0</v>
      </c>
      <c r="G15" s="242">
        <v>0</v>
      </c>
      <c r="H15" s="242">
        <v>0</v>
      </c>
      <c r="I15" s="242"/>
      <c r="L15">
        <f>SUM(L14:L14)</f>
        <v>0</v>
      </c>
    </row>
    <row r="16" spans="1:14" ht="35.25" customHeight="1" thickBot="1">
      <c r="A16" s="420"/>
      <c r="B16" s="425"/>
      <c r="C16" s="201" t="s">
        <v>22</v>
      </c>
      <c r="D16" s="247">
        <v>0</v>
      </c>
      <c r="E16" s="247">
        <v>0</v>
      </c>
      <c r="F16" s="247">
        <v>0</v>
      </c>
      <c r="G16" s="247">
        <v>0</v>
      </c>
      <c r="H16" s="247">
        <v>0</v>
      </c>
      <c r="I16" s="247"/>
      <c r="K16">
        <f>D18</f>
        <v>1866</v>
      </c>
      <c r="L16">
        <f>E18</f>
        <v>9490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247">
        <f>SUM(D14:D16)</f>
        <v>1</v>
      </c>
      <c r="E17" s="247">
        <f>SUM(E14:E16)</f>
        <v>2</v>
      </c>
      <c r="F17" s="247">
        <f>SUM(F14:F16)</f>
        <v>0</v>
      </c>
      <c r="G17" s="247">
        <f>SUM(G14:G16)</f>
        <v>0</v>
      </c>
      <c r="H17" s="247">
        <f>SUM(H14:H16)</f>
        <v>0</v>
      </c>
      <c r="I17" s="247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1866</v>
      </c>
      <c r="E18" s="40">
        <v>9490</v>
      </c>
      <c r="F18" s="40">
        <v>42</v>
      </c>
      <c r="G18" s="40">
        <v>14</v>
      </c>
      <c r="H18" s="40">
        <v>0</v>
      </c>
      <c r="I18" s="17"/>
      <c r="K18">
        <f>SUM(K16:K17)</f>
        <v>1866</v>
      </c>
      <c r="L18">
        <f>SUM(L16:L17)</f>
        <v>9490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41" t="s">
        <v>9</v>
      </c>
      <c r="C23" s="241" t="s">
        <v>10</v>
      </c>
      <c r="D23" s="241" t="s">
        <v>11</v>
      </c>
      <c r="E23" s="241" t="s">
        <v>12</v>
      </c>
      <c r="F23" s="241" t="s">
        <v>13</v>
      </c>
      <c r="G23" s="241" t="s">
        <v>14</v>
      </c>
      <c r="H23" s="241" t="s">
        <v>15</v>
      </c>
      <c r="I23" s="241" t="s">
        <v>16</v>
      </c>
      <c r="M23">
        <f>23+16+7+6+6</f>
        <v>58</v>
      </c>
    </row>
    <row r="24" spans="1:14" ht="57.75" thickBot="1">
      <c r="A24" s="412" t="s">
        <v>25</v>
      </c>
      <c r="B24" s="410" t="str">
        <f>B14</f>
        <v>01.05.2020</v>
      </c>
      <c r="C24" s="20" t="s">
        <v>19</v>
      </c>
      <c r="D24" s="19">
        <v>133</v>
      </c>
      <c r="E24" s="20">
        <v>518</v>
      </c>
      <c r="F24" s="20">
        <v>14</v>
      </c>
      <c r="G24" s="20">
        <v>156</v>
      </c>
      <c r="H24" s="20">
        <v>1</v>
      </c>
      <c r="I24" s="20" t="s">
        <v>134</v>
      </c>
    </row>
    <row r="25" spans="1:14" ht="74.25" customHeight="1" thickBot="1">
      <c r="A25" s="413"/>
      <c r="B25" s="425"/>
      <c r="C25" s="246" t="s">
        <v>29</v>
      </c>
      <c r="D25" s="197">
        <v>81</v>
      </c>
      <c r="E25" s="198">
        <v>191</v>
      </c>
      <c r="F25" s="198">
        <v>0</v>
      </c>
      <c r="G25" s="198">
        <v>61</v>
      </c>
      <c r="H25" s="199">
        <v>0</v>
      </c>
      <c r="I25" s="20" t="s">
        <v>135</v>
      </c>
      <c r="K25">
        <f>D28</f>
        <v>9415</v>
      </c>
      <c r="L25">
        <f>E28</f>
        <v>35949</v>
      </c>
      <c r="M25">
        <f>F28</f>
        <v>835</v>
      </c>
      <c r="N25">
        <f>G28</f>
        <v>427</v>
      </c>
    </row>
    <row r="26" spans="1:14" ht="72" thickBot="1">
      <c r="A26" s="413"/>
      <c r="B26" s="422"/>
      <c r="C26" s="15" t="s">
        <v>22</v>
      </c>
      <c r="D26" s="22">
        <v>32</v>
      </c>
      <c r="E26" s="22">
        <v>97</v>
      </c>
      <c r="F26" s="22">
        <v>0</v>
      </c>
      <c r="G26" s="22">
        <v>51</v>
      </c>
      <c r="H26" s="22">
        <v>0</v>
      </c>
      <c r="I26" s="20" t="s">
        <v>143</v>
      </c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246</v>
      </c>
      <c r="E27" s="22">
        <f>SUM(E24:E26)</f>
        <v>806</v>
      </c>
      <c r="F27" s="22">
        <f>SUM(F24:F26)</f>
        <v>14</v>
      </c>
      <c r="G27" s="22">
        <f>SUM(G24:G26)</f>
        <v>268</v>
      </c>
      <c r="H27" s="22">
        <f>SUM(H24:H26)</f>
        <v>1</v>
      </c>
      <c r="I27" s="8"/>
      <c r="K27">
        <f>SUM(K25:K26)</f>
        <v>9415</v>
      </c>
      <c r="L27">
        <f>SUM(L25:L26)</f>
        <v>35949</v>
      </c>
      <c r="M27">
        <f>SUM(M25:M26)</f>
        <v>835</v>
      </c>
      <c r="N27">
        <f>SUM(N25:N26)</f>
        <v>427</v>
      </c>
    </row>
    <row r="28" spans="1:14" ht="30" customHeight="1" thickBot="1">
      <c r="A28" s="403" t="s">
        <v>26</v>
      </c>
      <c r="B28" s="404"/>
      <c r="C28" s="405"/>
      <c r="D28" s="17">
        <v>9415</v>
      </c>
      <c r="E28" s="17">
        <v>35949</v>
      </c>
      <c r="F28" s="17">
        <v>835</v>
      </c>
      <c r="G28" s="17">
        <v>427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11281</v>
      </c>
      <c r="D32" s="24">
        <f>E28+E18</f>
        <v>45439</v>
      </c>
      <c r="E32" s="24">
        <f>F28+F18</f>
        <v>877</v>
      </c>
      <c r="F32" s="24">
        <f>G28+G18</f>
        <v>441</v>
      </c>
      <c r="G32" s="24">
        <f>H28+H18</f>
        <v>0</v>
      </c>
      <c r="H32" s="400"/>
      <c r="I32" s="399"/>
    </row>
    <row r="38" spans="1:12">
      <c r="C38" s="56"/>
    </row>
    <row r="39" spans="1:12">
      <c r="C39" s="56"/>
      <c r="E39" s="56"/>
    </row>
    <row r="41" spans="1:12">
      <c r="E41" t="s">
        <v>36</v>
      </c>
    </row>
    <row r="42" spans="1:12" ht="19.5" thickBot="1">
      <c r="A42" s="428" t="str">
        <f>A4</f>
        <v>KOLASIB DISTRICT SCREENING POINT REPORT AS ON 01.05.2020 @9:00 Pm</v>
      </c>
      <c r="B42" s="428"/>
      <c r="C42" s="428"/>
      <c r="D42" s="428"/>
      <c r="E42" s="428"/>
      <c r="F42" s="428"/>
      <c r="G42" s="428"/>
      <c r="H42" s="428"/>
      <c r="I42" s="428"/>
    </row>
    <row r="43" spans="1:12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12" ht="48.75" customHeight="1" thickBot="1">
      <c r="A44" s="398" t="s">
        <v>106</v>
      </c>
      <c r="B44" s="431"/>
      <c r="C44" s="202">
        <f>D17</f>
        <v>1</v>
      </c>
      <c r="D44" s="202">
        <f t="shared" ref="D44:G44" si="0">E17</f>
        <v>2</v>
      </c>
      <c r="E44" s="202">
        <f t="shared" si="0"/>
        <v>0</v>
      </c>
      <c r="F44" s="202">
        <f t="shared" si="0"/>
        <v>0</v>
      </c>
      <c r="G44" s="204">
        <f t="shared" si="0"/>
        <v>0</v>
      </c>
      <c r="H44" s="442"/>
      <c r="I44" s="443"/>
    </row>
    <row r="45" spans="1:12" ht="60" customHeight="1" thickBot="1">
      <c r="A45" s="438" t="s">
        <v>107</v>
      </c>
      <c r="B45" s="439"/>
      <c r="C45" s="203">
        <f>D27</f>
        <v>246</v>
      </c>
      <c r="D45" s="203">
        <f t="shared" ref="D45:G45" si="1">E27</f>
        <v>806</v>
      </c>
      <c r="E45" s="203">
        <f t="shared" si="1"/>
        <v>14</v>
      </c>
      <c r="F45" s="203">
        <f t="shared" si="1"/>
        <v>268</v>
      </c>
      <c r="G45" s="205">
        <f t="shared" si="1"/>
        <v>1</v>
      </c>
      <c r="H45" s="440" t="s">
        <v>139</v>
      </c>
      <c r="I45" s="441"/>
      <c r="L45">
        <f>167+22+15+1+6+6</f>
        <v>217</v>
      </c>
    </row>
    <row r="46" spans="1:12" ht="39.75" customHeight="1" thickBot="1">
      <c r="A46" s="398" t="s">
        <v>23</v>
      </c>
      <c r="B46" s="431"/>
      <c r="C46" s="202">
        <f>SUM(C44:C45)</f>
        <v>247</v>
      </c>
      <c r="D46" s="202">
        <f t="shared" ref="D46:G46" si="2">SUM(D44:D45)</f>
        <v>808</v>
      </c>
      <c r="E46" s="202">
        <f t="shared" si="2"/>
        <v>14</v>
      </c>
      <c r="F46" s="202">
        <f t="shared" si="2"/>
        <v>268</v>
      </c>
      <c r="G46" s="204">
        <f t="shared" si="2"/>
        <v>1</v>
      </c>
      <c r="H46" s="442"/>
      <c r="I46" s="443"/>
    </row>
    <row r="47" spans="1:12" ht="39.75" customHeight="1"/>
    <row r="48" spans="1:12" ht="39.75" customHeight="1"/>
    <row r="49" ht="39.75" customHeight="1"/>
    <row r="50" ht="39.75" customHeight="1"/>
    <row r="51" ht="39.75" customHeight="1"/>
    <row r="52" ht="39.75" customHeight="1"/>
    <row r="53" ht="39.75" customHeight="1"/>
    <row r="54" ht="39.75" customHeight="1"/>
    <row r="55" ht="39.75" customHeight="1"/>
  </sheetData>
  <mergeCells count="27">
    <mergeCell ref="A46:B46"/>
    <mergeCell ref="H46:I46"/>
    <mergeCell ref="A43:B43"/>
    <mergeCell ref="H43:I43"/>
    <mergeCell ref="A44:B44"/>
    <mergeCell ref="H44:I44"/>
    <mergeCell ref="A45:B45"/>
    <mergeCell ref="H45:I45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7:D7"/>
    <mergeCell ref="A1:I1"/>
    <mergeCell ref="A2:I2"/>
    <mergeCell ref="A4:G4"/>
    <mergeCell ref="A5:D5"/>
    <mergeCell ref="A6:D6"/>
  </mergeCells>
  <pageMargins left="0.7" right="0.7" top="0.75" bottom="0.75" header="0.3" footer="0.3"/>
  <pageSetup paperSize="9" orientation="landscape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topLeftCell="A13" workbookViewId="0">
      <selection activeCell="E21" sqref="E21"/>
    </sheetView>
  </sheetViews>
  <sheetFormatPr defaultColWidth="14.140625" defaultRowHeight="15"/>
  <cols>
    <col min="2" max="2" width="11" customWidth="1"/>
    <col min="3" max="3" width="13.28515625" customWidth="1"/>
    <col min="6" max="6" width="13.42578125" customWidth="1"/>
    <col min="7" max="7" width="13.2851562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37"/>
    </row>
    <row r="4" spans="1:12" ht="15.75">
      <c r="A4" s="408" t="s">
        <v>45</v>
      </c>
      <c r="B4" s="408"/>
      <c r="C4" s="408"/>
      <c r="D4" s="408"/>
      <c r="E4" s="408"/>
      <c r="F4" s="408"/>
    </row>
    <row r="5" spans="1:12" ht="18.75" customHeight="1">
      <c r="A5" s="409" t="s">
        <v>2</v>
      </c>
      <c r="B5" s="409"/>
      <c r="C5" s="409"/>
      <c r="D5" s="409"/>
      <c r="E5" s="27" t="s">
        <v>4</v>
      </c>
      <c r="F5" s="38">
        <f>D16+D28</f>
        <v>92</v>
      </c>
    </row>
    <row r="6" spans="1:12" ht="18.75" customHeight="1">
      <c r="A6" s="409" t="s">
        <v>3</v>
      </c>
      <c r="B6" s="409"/>
      <c r="C6" s="409"/>
      <c r="D6" s="409"/>
      <c r="E6" s="27" t="s">
        <v>4</v>
      </c>
      <c r="F6" s="35">
        <f>E16+E28</f>
        <v>226</v>
      </c>
    </row>
    <row r="7" spans="1:12" ht="18.75" customHeight="1">
      <c r="A7" s="409" t="s">
        <v>5</v>
      </c>
      <c r="B7" s="409"/>
      <c r="C7" s="409"/>
      <c r="D7" s="409"/>
      <c r="E7" s="27" t="s">
        <v>4</v>
      </c>
      <c r="F7" s="38">
        <f>F16+F28</f>
        <v>2</v>
      </c>
    </row>
    <row r="8" spans="1:12" ht="18.75" customHeight="1">
      <c r="A8" s="409" t="s">
        <v>6</v>
      </c>
      <c r="B8" s="409"/>
      <c r="C8" s="409"/>
      <c r="D8" s="409"/>
      <c r="E8" s="27" t="s">
        <v>4</v>
      </c>
      <c r="F8" s="35">
        <f>G16+G28</f>
        <v>0</v>
      </c>
    </row>
    <row r="9" spans="1:12" ht="18.75" customHeight="1">
      <c r="A9" s="409" t="s">
        <v>7</v>
      </c>
      <c r="B9" s="409"/>
      <c r="C9" s="409"/>
      <c r="D9" s="409"/>
      <c r="E9" s="27" t="s">
        <v>4</v>
      </c>
      <c r="F9" s="35">
        <f>H16+H28</f>
        <v>0</v>
      </c>
    </row>
    <row r="10" spans="1:12" ht="19.5" thickBot="1">
      <c r="A10" s="37"/>
    </row>
    <row r="11" spans="1:12" ht="63.75" customHeight="1" thickBot="1">
      <c r="A11" s="6" t="s">
        <v>8</v>
      </c>
      <c r="B11" s="36" t="s">
        <v>9</v>
      </c>
      <c r="C11" s="36" t="s">
        <v>10</v>
      </c>
      <c r="D11" s="36" t="s">
        <v>11</v>
      </c>
      <c r="E11" s="36" t="s">
        <v>12</v>
      </c>
      <c r="F11" s="36" t="s">
        <v>13</v>
      </c>
      <c r="G11" s="36" t="s">
        <v>14</v>
      </c>
      <c r="H11" s="36" t="s">
        <v>15</v>
      </c>
      <c r="I11" s="36" t="s">
        <v>16</v>
      </c>
    </row>
    <row r="12" spans="1:12" ht="29.25" thickBot="1">
      <c r="A12" s="419" t="s">
        <v>17</v>
      </c>
      <c r="B12" s="410" t="s">
        <v>43</v>
      </c>
      <c r="C12" s="41" t="s">
        <v>19</v>
      </c>
      <c r="D12" s="16">
        <v>5</v>
      </c>
      <c r="E12" s="16">
        <v>44</v>
      </c>
      <c r="F12" s="16">
        <v>0</v>
      </c>
      <c r="G12" s="16">
        <v>0</v>
      </c>
      <c r="H12" s="16">
        <v>0</v>
      </c>
      <c r="I12" s="16"/>
      <c r="L12">
        <v>9258</v>
      </c>
    </row>
    <row r="13" spans="1:12" ht="15" customHeight="1">
      <c r="A13" s="420"/>
      <c r="B13" s="425"/>
      <c r="C13" s="423" t="s">
        <v>29</v>
      </c>
      <c r="D13" s="426">
        <v>1</v>
      </c>
      <c r="E13" s="410">
        <v>3</v>
      </c>
      <c r="F13" s="410">
        <v>0</v>
      </c>
      <c r="G13" s="410">
        <v>0</v>
      </c>
      <c r="H13" s="410">
        <v>0</v>
      </c>
      <c r="I13" s="410"/>
      <c r="L13">
        <v>44</v>
      </c>
    </row>
    <row r="14" spans="1:12" ht="25.5" customHeight="1" thickBot="1">
      <c r="A14" s="420"/>
      <c r="B14" s="425"/>
      <c r="C14" s="424"/>
      <c r="D14" s="427"/>
      <c r="E14" s="411"/>
      <c r="F14" s="411"/>
      <c r="G14" s="411"/>
      <c r="H14" s="411"/>
      <c r="I14" s="411"/>
      <c r="L14">
        <f>SUM(L12:L13)</f>
        <v>9302</v>
      </c>
    </row>
    <row r="15" spans="1:12" ht="30" thickBot="1">
      <c r="A15" s="420"/>
      <c r="B15" s="422"/>
      <c r="C15" s="2" t="s">
        <v>22</v>
      </c>
      <c r="D15" s="16">
        <v>1</v>
      </c>
      <c r="E15" s="16">
        <v>2</v>
      </c>
      <c r="F15" s="16">
        <v>0</v>
      </c>
      <c r="G15" s="16">
        <v>0</v>
      </c>
      <c r="H15" s="16">
        <v>0</v>
      </c>
      <c r="I15" s="16"/>
    </row>
    <row r="16" spans="1:12" ht="29.25" customHeight="1" thickBot="1">
      <c r="A16" s="421"/>
      <c r="B16" s="411"/>
      <c r="C16" s="2" t="s">
        <v>23</v>
      </c>
      <c r="D16" s="16">
        <f>SUM(D12:D15)</f>
        <v>7</v>
      </c>
      <c r="E16" s="16">
        <f>SUM(E12:E15)</f>
        <v>49</v>
      </c>
      <c r="F16" s="16">
        <f>SUM(F12:F15)</f>
        <v>0</v>
      </c>
      <c r="G16" s="16">
        <f>SUM(G12:G15)</f>
        <v>0</v>
      </c>
      <c r="H16" s="16">
        <f>SUM(H12:H15)</f>
        <v>0</v>
      </c>
      <c r="I16" s="16"/>
    </row>
    <row r="17" spans="1:13" ht="27" customHeight="1" thickBot="1">
      <c r="A17" s="403" t="s">
        <v>24</v>
      </c>
      <c r="B17" s="404"/>
      <c r="C17" s="405"/>
      <c r="D17" s="39">
        <v>1899</v>
      </c>
      <c r="E17" s="40">
        <v>9307</v>
      </c>
      <c r="F17" s="40">
        <v>35</v>
      </c>
      <c r="G17" s="40">
        <v>6</v>
      </c>
      <c r="H17" s="40">
        <v>0</v>
      </c>
      <c r="I17" s="17"/>
    </row>
    <row r="19" spans="1:13" ht="5.25" customHeight="1"/>
    <row r="22" spans="1:13" ht="15.75" thickBot="1">
      <c r="E22" s="34">
        <v>1</v>
      </c>
    </row>
    <row r="23" spans="1:13" ht="57.75" thickBot="1">
      <c r="A23" s="6" t="s">
        <v>8</v>
      </c>
      <c r="B23" s="36" t="s">
        <v>9</v>
      </c>
      <c r="C23" s="36" t="s">
        <v>10</v>
      </c>
      <c r="D23" s="36" t="s">
        <v>11</v>
      </c>
      <c r="E23" s="36" t="s">
        <v>12</v>
      </c>
      <c r="F23" s="36" t="s">
        <v>13</v>
      </c>
      <c r="G23" s="36" t="s">
        <v>14</v>
      </c>
      <c r="H23" s="36" t="s">
        <v>15</v>
      </c>
      <c r="I23" s="36" t="s">
        <v>16</v>
      </c>
    </row>
    <row r="24" spans="1:13" ht="63" customHeight="1" thickBot="1">
      <c r="A24" s="412" t="s">
        <v>25</v>
      </c>
      <c r="B24" s="410" t="s">
        <v>43</v>
      </c>
      <c r="C24" s="4" t="s">
        <v>19</v>
      </c>
      <c r="D24" s="19">
        <v>43</v>
      </c>
      <c r="E24" s="20">
        <v>92</v>
      </c>
      <c r="F24" s="20">
        <v>2</v>
      </c>
      <c r="G24" s="20">
        <v>0</v>
      </c>
      <c r="H24" s="20">
        <v>0</v>
      </c>
      <c r="I24" s="20" t="s">
        <v>44</v>
      </c>
    </row>
    <row r="25" spans="1:13" ht="36.75" customHeight="1" thickBot="1">
      <c r="A25" s="413"/>
      <c r="B25" s="422"/>
      <c r="C25" s="401" t="s">
        <v>29</v>
      </c>
      <c r="D25" s="11">
        <v>16</v>
      </c>
      <c r="E25" s="11">
        <v>35</v>
      </c>
      <c r="F25" s="11">
        <v>0</v>
      </c>
      <c r="G25" s="11">
        <v>0</v>
      </c>
      <c r="H25" s="11">
        <v>0</v>
      </c>
      <c r="I25" s="29"/>
      <c r="K25">
        <f>D29</f>
        <v>3384</v>
      </c>
      <c r="L25">
        <v>24029</v>
      </c>
      <c r="M25">
        <v>431</v>
      </c>
    </row>
    <row r="26" spans="1:13" ht="0.75" hidden="1" customHeight="1">
      <c r="A26" s="413"/>
      <c r="B26" s="422"/>
      <c r="C26" s="402"/>
      <c r="D26" s="12"/>
      <c r="E26" s="12"/>
      <c r="F26" s="12"/>
      <c r="G26" s="12"/>
      <c r="H26" s="13"/>
      <c r="I26" s="14"/>
    </row>
    <row r="27" spans="1:13" ht="30.75" customHeight="1" thickBot="1">
      <c r="A27" s="413"/>
      <c r="B27" s="422"/>
      <c r="C27" s="15" t="s">
        <v>22</v>
      </c>
      <c r="D27" s="22">
        <v>26</v>
      </c>
      <c r="E27" s="22">
        <v>50</v>
      </c>
      <c r="F27" s="22">
        <v>0</v>
      </c>
      <c r="G27" s="22">
        <v>0</v>
      </c>
      <c r="H27" s="22">
        <v>0</v>
      </c>
      <c r="I27" s="22" t="s">
        <v>36</v>
      </c>
      <c r="K27">
        <v>16</v>
      </c>
      <c r="L27">
        <v>35</v>
      </c>
      <c r="M27">
        <v>2</v>
      </c>
    </row>
    <row r="28" spans="1:13" ht="24.75" customHeight="1" thickBot="1">
      <c r="A28" s="414"/>
      <c r="B28" s="411"/>
      <c r="C28" s="2" t="s">
        <v>23</v>
      </c>
      <c r="D28" s="8">
        <f>SUM(D24:D27)</f>
        <v>85</v>
      </c>
      <c r="E28" s="8">
        <f>SUM(E24:E27)</f>
        <v>177</v>
      </c>
      <c r="F28" s="8">
        <f>SUM(F24:F27)</f>
        <v>2</v>
      </c>
      <c r="G28" s="8">
        <f>SUM(G24:G27)</f>
        <v>0</v>
      </c>
      <c r="H28" s="8">
        <f>SUM(H24:H27)</f>
        <v>0</v>
      </c>
      <c r="I28" s="8"/>
      <c r="K28">
        <f>SUM(K25:K27)</f>
        <v>3400</v>
      </c>
      <c r="L28">
        <f>SUM(L25:L27)</f>
        <v>24064</v>
      </c>
      <c r="M28">
        <f>SUM(M25:M27)</f>
        <v>433</v>
      </c>
    </row>
    <row r="29" spans="1:13" ht="26.25" customHeight="1" thickBot="1">
      <c r="A29" s="403" t="s">
        <v>26</v>
      </c>
      <c r="B29" s="404"/>
      <c r="C29" s="405"/>
      <c r="D29" s="17">
        <v>3384</v>
      </c>
      <c r="E29" s="17">
        <v>24114</v>
      </c>
      <c r="F29" s="17">
        <v>433</v>
      </c>
      <c r="G29" s="17">
        <v>115</v>
      </c>
      <c r="H29" s="17">
        <v>0</v>
      </c>
      <c r="I29" s="17"/>
    </row>
    <row r="31" spans="1:13" ht="15.75" thickBot="1"/>
    <row r="32" spans="1:13" ht="69" customHeight="1" thickBot="1">
      <c r="A32" s="398" t="s">
        <v>30</v>
      </c>
      <c r="B32" s="399"/>
      <c r="C32" s="23" t="s">
        <v>27</v>
      </c>
      <c r="D32" s="23" t="s">
        <v>3</v>
      </c>
      <c r="E32" s="23" t="s">
        <v>13</v>
      </c>
      <c r="F32" s="23" t="s">
        <v>28</v>
      </c>
      <c r="G32" s="25" t="s">
        <v>15</v>
      </c>
      <c r="H32" s="398" t="s">
        <v>16</v>
      </c>
      <c r="I32" s="399"/>
    </row>
    <row r="33" spans="1:9" ht="42" customHeight="1" thickBot="1">
      <c r="A33" s="398" t="s">
        <v>26</v>
      </c>
      <c r="B33" s="399"/>
      <c r="C33" s="24">
        <f>D29+D17</f>
        <v>5283</v>
      </c>
      <c r="D33" s="24">
        <f>E29+E17</f>
        <v>33421</v>
      </c>
      <c r="E33" s="24">
        <f>F29+F17</f>
        <v>468</v>
      </c>
      <c r="F33" s="24">
        <f>G29+G17</f>
        <v>121</v>
      </c>
      <c r="G33" s="24">
        <f>H29+H17</f>
        <v>0</v>
      </c>
      <c r="H33" s="400"/>
      <c r="I33" s="399"/>
    </row>
    <row r="39" spans="1:9">
      <c r="E39" s="34">
        <v>2</v>
      </c>
    </row>
  </sheetData>
  <mergeCells count="26">
    <mergeCell ref="A7:D7"/>
    <mergeCell ref="A1:I1"/>
    <mergeCell ref="A2:I2"/>
    <mergeCell ref="A4:F4"/>
    <mergeCell ref="A5:D5"/>
    <mergeCell ref="A6:D6"/>
    <mergeCell ref="A8:D8"/>
    <mergeCell ref="A9:D9"/>
    <mergeCell ref="A12:A16"/>
    <mergeCell ref="B12:B16"/>
    <mergeCell ref="D13:D14"/>
    <mergeCell ref="A24:A28"/>
    <mergeCell ref="B24:B28"/>
    <mergeCell ref="C25:C26"/>
    <mergeCell ref="C13:C14"/>
    <mergeCell ref="E13:E14"/>
    <mergeCell ref="F13:F14"/>
    <mergeCell ref="G13:G14"/>
    <mergeCell ref="H13:H14"/>
    <mergeCell ref="I13:I14"/>
    <mergeCell ref="A17:C17"/>
    <mergeCell ref="A29:C29"/>
    <mergeCell ref="A32:B32"/>
    <mergeCell ref="H32:I32"/>
    <mergeCell ref="A33:B33"/>
    <mergeCell ref="H33:I33"/>
  </mergeCells>
  <pageMargins left="0.7" right="0.7" top="0.75" bottom="0.75" header="0.3" footer="0.3"/>
  <pageSetup paperSize="9" orientation="landscape" horizontalDpi="4294967292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N48"/>
  <sheetViews>
    <sheetView topLeftCell="A40" workbookViewId="0">
      <selection activeCell="E45" sqref="E45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251"/>
    </row>
    <row r="4" spans="1:14" ht="21" customHeight="1">
      <c r="A4" s="409" t="s">
        <v>137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252">
        <f>D17+D27</f>
        <v>286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956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252">
        <f>F17+F27</f>
        <v>0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438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253"/>
      <c r="B10" s="253"/>
      <c r="C10" s="253"/>
      <c r="D10" s="253"/>
      <c r="E10" s="27"/>
      <c r="F10" s="35"/>
    </row>
    <row r="11" spans="1:14" ht="15.75">
      <c r="A11" s="253"/>
      <c r="B11" s="253"/>
      <c r="C11" s="253"/>
      <c r="D11" s="253"/>
      <c r="E11" s="27"/>
      <c r="F11" s="35"/>
    </row>
    <row r="12" spans="1:14" ht="19.5" thickBot="1">
      <c r="A12" s="251"/>
    </row>
    <row r="13" spans="1:14" ht="57.75" thickBot="1">
      <c r="A13" s="6" t="s">
        <v>8</v>
      </c>
      <c r="B13" s="250" t="s">
        <v>9</v>
      </c>
      <c r="C13" s="250" t="s">
        <v>10</v>
      </c>
      <c r="D13" s="250" t="s">
        <v>11</v>
      </c>
      <c r="E13" s="250" t="s">
        <v>12</v>
      </c>
      <c r="F13" s="250" t="s">
        <v>13</v>
      </c>
      <c r="G13" s="250" t="s">
        <v>14</v>
      </c>
      <c r="H13" s="250" t="s">
        <v>15</v>
      </c>
      <c r="I13" s="250" t="s">
        <v>16</v>
      </c>
    </row>
    <row r="14" spans="1:14" ht="43.5" thickBot="1">
      <c r="A14" s="419" t="s">
        <v>17</v>
      </c>
      <c r="B14" s="410" t="s">
        <v>136</v>
      </c>
      <c r="C14" s="41" t="s">
        <v>19</v>
      </c>
      <c r="D14" s="255">
        <v>0</v>
      </c>
      <c r="E14" s="255">
        <v>0</v>
      </c>
      <c r="F14" s="255">
        <v>0</v>
      </c>
      <c r="G14" s="255">
        <v>0</v>
      </c>
      <c r="H14" s="255">
        <v>0</v>
      </c>
      <c r="I14" s="255"/>
    </row>
    <row r="15" spans="1:14" ht="38.25" customHeight="1" thickBot="1">
      <c r="A15" s="420"/>
      <c r="B15" s="425"/>
      <c r="C15" s="200" t="s">
        <v>29</v>
      </c>
      <c r="D15" s="255">
        <v>0</v>
      </c>
      <c r="E15" s="254">
        <v>0</v>
      </c>
      <c r="F15" s="254">
        <v>0</v>
      </c>
      <c r="G15" s="254">
        <v>0</v>
      </c>
      <c r="H15" s="254">
        <v>0</v>
      </c>
      <c r="I15" s="254"/>
      <c r="L15">
        <f>SUM(L14:L14)</f>
        <v>0</v>
      </c>
    </row>
    <row r="16" spans="1:14" ht="35.25" customHeight="1" thickBot="1">
      <c r="A16" s="420"/>
      <c r="B16" s="425"/>
      <c r="C16" s="201" t="s">
        <v>22</v>
      </c>
      <c r="D16" s="255">
        <v>0</v>
      </c>
      <c r="E16" s="255">
        <v>0</v>
      </c>
      <c r="F16" s="255">
        <v>0</v>
      </c>
      <c r="G16" s="255">
        <v>0</v>
      </c>
      <c r="H16" s="255">
        <v>0</v>
      </c>
      <c r="I16" s="255"/>
      <c r="K16">
        <f>D18</f>
        <v>1866</v>
      </c>
      <c r="L16">
        <f>E18</f>
        <v>9490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255">
        <f>SUM(D14:D16)</f>
        <v>0</v>
      </c>
      <c r="E17" s="255">
        <f>SUM(E14:E16)</f>
        <v>0</v>
      </c>
      <c r="F17" s="255">
        <f>SUM(F14:F16)</f>
        <v>0</v>
      </c>
      <c r="G17" s="255">
        <f>SUM(G14:G16)</f>
        <v>0</v>
      </c>
      <c r="H17" s="255">
        <f>SUM(H14:H16)</f>
        <v>0</v>
      </c>
      <c r="I17" s="255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1866</v>
      </c>
      <c r="E18" s="40">
        <v>9490</v>
      </c>
      <c r="F18" s="40">
        <v>42</v>
      </c>
      <c r="G18" s="40">
        <v>14</v>
      </c>
      <c r="H18" s="40">
        <v>0</v>
      </c>
      <c r="I18" s="17"/>
      <c r="K18">
        <f>SUM(K16:K17)</f>
        <v>1866</v>
      </c>
      <c r="L18">
        <f>SUM(L16:L17)</f>
        <v>9490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50" t="s">
        <v>9</v>
      </c>
      <c r="C23" s="250" t="s">
        <v>10</v>
      </c>
      <c r="D23" s="250" t="s">
        <v>11</v>
      </c>
      <c r="E23" s="250" t="s">
        <v>12</v>
      </c>
      <c r="F23" s="250" t="s">
        <v>13</v>
      </c>
      <c r="G23" s="250" t="s">
        <v>14</v>
      </c>
      <c r="H23" s="250" t="s">
        <v>15</v>
      </c>
      <c r="I23" s="250" t="s">
        <v>16</v>
      </c>
      <c r="M23">
        <f>23+16+7+6+6</f>
        <v>58</v>
      </c>
    </row>
    <row r="24" spans="1:14" ht="100.5" thickBot="1">
      <c r="A24" s="412" t="s">
        <v>25</v>
      </c>
      <c r="B24" s="410" t="str">
        <f>B14</f>
        <v>02.05.2020</v>
      </c>
      <c r="C24" s="20" t="s">
        <v>19</v>
      </c>
      <c r="D24" s="19">
        <v>152</v>
      </c>
      <c r="E24" s="20">
        <v>621</v>
      </c>
      <c r="F24" s="20">
        <v>0</v>
      </c>
      <c r="G24" s="20">
        <v>305</v>
      </c>
      <c r="H24" s="20">
        <v>0</v>
      </c>
      <c r="I24" s="20" t="s">
        <v>140</v>
      </c>
    </row>
    <row r="25" spans="1:14" ht="44.25" customHeight="1" thickBot="1">
      <c r="A25" s="413"/>
      <c r="B25" s="425"/>
      <c r="C25" s="249" t="s">
        <v>29</v>
      </c>
      <c r="D25" s="197">
        <v>95</v>
      </c>
      <c r="E25" s="198">
        <v>187</v>
      </c>
      <c r="F25" s="198">
        <v>0</v>
      </c>
      <c r="G25" s="198">
        <v>37</v>
      </c>
      <c r="H25" s="199">
        <v>0</v>
      </c>
      <c r="I25" s="20" t="s">
        <v>141</v>
      </c>
      <c r="K25">
        <f>D28</f>
        <v>9701</v>
      </c>
      <c r="L25">
        <f>E28</f>
        <v>36905</v>
      </c>
      <c r="M25">
        <f>F28</f>
        <v>835</v>
      </c>
      <c r="N25">
        <f>G28</f>
        <v>865</v>
      </c>
    </row>
    <row r="26" spans="1:14" ht="56.25" customHeight="1" thickBot="1">
      <c r="A26" s="413"/>
      <c r="B26" s="422"/>
      <c r="C26" s="15" t="s">
        <v>22</v>
      </c>
      <c r="D26" s="22">
        <v>39</v>
      </c>
      <c r="E26" s="22">
        <v>148</v>
      </c>
      <c r="F26" s="22">
        <v>0</v>
      </c>
      <c r="G26" s="22">
        <v>96</v>
      </c>
      <c r="H26" s="22">
        <v>0</v>
      </c>
      <c r="I26" s="20" t="s">
        <v>142</v>
      </c>
      <c r="K26">
        <v>0</v>
      </c>
      <c r="L26">
        <v>956</v>
      </c>
      <c r="M26">
        <v>0</v>
      </c>
      <c r="N26">
        <v>438</v>
      </c>
    </row>
    <row r="27" spans="1:14" ht="30.75" customHeight="1" thickBot="1">
      <c r="A27" s="414"/>
      <c r="B27" s="411"/>
      <c r="C27" s="2" t="s">
        <v>23</v>
      </c>
      <c r="D27" s="22">
        <f>SUM(D24:D26)</f>
        <v>286</v>
      </c>
      <c r="E27" s="22">
        <f t="shared" ref="E27:H27" si="0">SUM(E24:E26)</f>
        <v>956</v>
      </c>
      <c r="F27" s="22">
        <f t="shared" si="0"/>
        <v>0</v>
      </c>
      <c r="G27" s="22">
        <f t="shared" si="0"/>
        <v>438</v>
      </c>
      <c r="H27" s="22">
        <f t="shared" si="0"/>
        <v>0</v>
      </c>
      <c r="I27" s="8"/>
      <c r="K27">
        <f>SUM(K25:K26)</f>
        <v>9701</v>
      </c>
      <c r="L27">
        <f>SUM(L25:L26)</f>
        <v>37861</v>
      </c>
      <c r="M27">
        <f>SUM(M25:M26)</f>
        <v>835</v>
      </c>
      <c r="N27">
        <f>SUM(N25:N26)</f>
        <v>1303</v>
      </c>
    </row>
    <row r="28" spans="1:14" ht="30" customHeight="1" thickBot="1">
      <c r="A28" s="403" t="s">
        <v>26</v>
      </c>
      <c r="B28" s="404"/>
      <c r="C28" s="405"/>
      <c r="D28" s="17">
        <v>9701</v>
      </c>
      <c r="E28" s="17">
        <v>36905</v>
      </c>
      <c r="F28" s="17">
        <v>835</v>
      </c>
      <c r="G28" s="17">
        <v>865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11567</v>
      </c>
      <c r="D32" s="24">
        <f>E28+E18</f>
        <v>46395</v>
      </c>
      <c r="E32" s="24">
        <f>F28+F18</f>
        <v>877</v>
      </c>
      <c r="F32" s="24">
        <f>G28+G18</f>
        <v>879</v>
      </c>
      <c r="G32" s="24">
        <f>H28+H18</f>
        <v>0</v>
      </c>
      <c r="H32" s="400"/>
      <c r="I32" s="399"/>
    </row>
    <row r="38" spans="1:12">
      <c r="C38" s="56"/>
    </row>
    <row r="39" spans="1:12">
      <c r="C39" s="56"/>
      <c r="E39" s="56"/>
    </row>
    <row r="41" spans="1:12">
      <c r="E41" t="s">
        <v>36</v>
      </c>
    </row>
    <row r="42" spans="1:12" ht="19.5" thickBot="1">
      <c r="A42" s="428" t="str">
        <f>A4</f>
        <v>KOLASIB DISTRICT SCREENING POINT REPORT AS ON 02.05.2020 @9:00 Pm</v>
      </c>
      <c r="B42" s="428"/>
      <c r="C42" s="428"/>
      <c r="D42" s="428"/>
      <c r="E42" s="428"/>
      <c r="F42" s="428"/>
      <c r="G42" s="428"/>
      <c r="H42" s="428"/>
      <c r="I42" s="428"/>
    </row>
    <row r="43" spans="1:12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12" ht="33.75" customHeight="1" thickBot="1">
      <c r="A44" s="398" t="s">
        <v>146</v>
      </c>
      <c r="B44" s="431"/>
      <c r="C44" s="202">
        <f>D17</f>
        <v>0</v>
      </c>
      <c r="D44" s="202">
        <f t="shared" ref="D44:G44" si="1">E17</f>
        <v>0</v>
      </c>
      <c r="E44" s="202">
        <f t="shared" si="1"/>
        <v>0</v>
      </c>
      <c r="F44" s="202">
        <f t="shared" si="1"/>
        <v>0</v>
      </c>
      <c r="G44" s="204">
        <f t="shared" si="1"/>
        <v>0</v>
      </c>
      <c r="H44" s="442"/>
      <c r="I44" s="443"/>
    </row>
    <row r="45" spans="1:12" ht="33.75" customHeight="1" thickBot="1">
      <c r="A45" s="438" t="s">
        <v>107</v>
      </c>
      <c r="B45" s="439"/>
      <c r="C45" s="203">
        <f>D27</f>
        <v>286</v>
      </c>
      <c r="D45" s="203">
        <f t="shared" ref="D45:G45" si="2">E27</f>
        <v>956</v>
      </c>
      <c r="E45" s="203">
        <f t="shared" si="2"/>
        <v>0</v>
      </c>
      <c r="F45" s="203">
        <f t="shared" si="2"/>
        <v>438</v>
      </c>
      <c r="G45" s="205">
        <f t="shared" si="2"/>
        <v>0</v>
      </c>
      <c r="H45" s="440"/>
      <c r="I45" s="441"/>
      <c r="L45">
        <f>167+22+15+1+6+6</f>
        <v>217</v>
      </c>
    </row>
    <row r="46" spans="1:12" ht="33.75" customHeight="1" thickBot="1">
      <c r="A46" s="398" t="s">
        <v>23</v>
      </c>
      <c r="B46" s="431"/>
      <c r="C46" s="202">
        <f>SUM(C44:C45)</f>
        <v>286</v>
      </c>
      <c r="D46" s="202">
        <f t="shared" ref="D46:G46" si="3">SUM(D44:D45)</f>
        <v>956</v>
      </c>
      <c r="E46" s="202">
        <f t="shared" si="3"/>
        <v>0</v>
      </c>
      <c r="F46" s="202">
        <f t="shared" si="3"/>
        <v>438</v>
      </c>
      <c r="G46" s="204">
        <f t="shared" si="3"/>
        <v>0</v>
      </c>
      <c r="H46" s="442"/>
      <c r="I46" s="443"/>
    </row>
    <row r="47" spans="1:12" ht="33.75" customHeight="1"/>
    <row r="48" spans="1:12" ht="33.75" customHeight="1"/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" right="0.7" top="0.75" bottom="0.75" header="0.3" footer="0.3"/>
  <pageSetup paperSize="9" orientation="landscape" horizontalDpi="300" verticalDpi="0" copies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N49"/>
  <sheetViews>
    <sheetView topLeftCell="A10" workbookViewId="0">
      <selection activeCell="A10" sqref="A1:XFD1048576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251"/>
    </row>
    <row r="4" spans="1:14" ht="21" customHeight="1">
      <c r="A4" s="409" t="s">
        <v>144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252">
        <f>D17+D27</f>
        <v>292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717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252">
        <f>F17+F27</f>
        <v>12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184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253"/>
      <c r="B10" s="253"/>
      <c r="C10" s="253"/>
      <c r="D10" s="253"/>
      <c r="E10" s="27"/>
      <c r="F10" s="35"/>
    </row>
    <row r="11" spans="1:14" ht="15.75">
      <c r="A11" s="253"/>
      <c r="B11" s="253"/>
      <c r="C11" s="253"/>
      <c r="D11" s="253"/>
      <c r="E11" s="27"/>
      <c r="F11" s="35"/>
    </row>
    <row r="12" spans="1:14" ht="19.5" thickBot="1">
      <c r="A12" s="251"/>
    </row>
    <row r="13" spans="1:14" ht="57.75" thickBot="1">
      <c r="A13" s="6" t="s">
        <v>8</v>
      </c>
      <c r="B13" s="250" t="s">
        <v>9</v>
      </c>
      <c r="C13" s="250" t="s">
        <v>10</v>
      </c>
      <c r="D13" s="250" t="s">
        <v>11</v>
      </c>
      <c r="E13" s="250" t="s">
        <v>12</v>
      </c>
      <c r="F13" s="250" t="s">
        <v>13</v>
      </c>
      <c r="G13" s="250" t="s">
        <v>14</v>
      </c>
      <c r="H13" s="250" t="s">
        <v>15</v>
      </c>
      <c r="I13" s="250" t="s">
        <v>16</v>
      </c>
    </row>
    <row r="14" spans="1:14" ht="43.5" thickBot="1">
      <c r="A14" s="419" t="s">
        <v>17</v>
      </c>
      <c r="B14" s="410" t="s">
        <v>145</v>
      </c>
      <c r="C14" s="41" t="s">
        <v>19</v>
      </c>
      <c r="D14" s="255">
        <v>0</v>
      </c>
      <c r="E14" s="255">
        <v>0</v>
      </c>
      <c r="F14" s="255">
        <v>0</v>
      </c>
      <c r="G14" s="255">
        <v>0</v>
      </c>
      <c r="H14" s="255">
        <v>0</v>
      </c>
      <c r="I14" s="255"/>
    </row>
    <row r="15" spans="1:14" ht="38.25" customHeight="1" thickBot="1">
      <c r="A15" s="420"/>
      <c r="B15" s="425"/>
      <c r="C15" s="200" t="s">
        <v>29</v>
      </c>
      <c r="D15" s="255">
        <v>1</v>
      </c>
      <c r="E15" s="254">
        <v>2</v>
      </c>
      <c r="F15" s="254">
        <v>0</v>
      </c>
      <c r="G15" s="254">
        <v>0</v>
      </c>
      <c r="H15" s="254">
        <v>0</v>
      </c>
      <c r="I15" s="254"/>
      <c r="L15">
        <f>SUM(L14:L14)</f>
        <v>0</v>
      </c>
    </row>
    <row r="16" spans="1:14" ht="35.25" customHeight="1" thickBot="1">
      <c r="A16" s="420"/>
      <c r="B16" s="425"/>
      <c r="C16" s="201" t="s">
        <v>22</v>
      </c>
      <c r="D16" s="255">
        <v>0</v>
      </c>
      <c r="E16" s="255">
        <v>0</v>
      </c>
      <c r="F16" s="255">
        <v>0</v>
      </c>
      <c r="G16" s="255">
        <v>0</v>
      </c>
      <c r="H16" s="255">
        <v>0</v>
      </c>
      <c r="I16" s="255"/>
      <c r="K16">
        <f>D18</f>
        <v>1887</v>
      </c>
      <c r="L16">
        <f>E18</f>
        <v>9492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255">
        <f>SUM(D14:D16)</f>
        <v>1</v>
      </c>
      <c r="E17" s="255">
        <f>SUM(E14:E16)</f>
        <v>2</v>
      </c>
      <c r="F17" s="255">
        <f>SUM(F14:F16)</f>
        <v>0</v>
      </c>
      <c r="G17" s="255">
        <f>SUM(G14:G16)</f>
        <v>0</v>
      </c>
      <c r="H17" s="255">
        <f>SUM(H14:H16)</f>
        <v>0</v>
      </c>
      <c r="I17" s="255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1887</v>
      </c>
      <c r="E18" s="40">
        <v>9492</v>
      </c>
      <c r="F18" s="40">
        <v>42</v>
      </c>
      <c r="G18" s="40">
        <v>14</v>
      </c>
      <c r="H18" s="40">
        <v>0</v>
      </c>
      <c r="I18" s="17"/>
      <c r="K18">
        <f>SUM(K16:K17)</f>
        <v>1887</v>
      </c>
      <c r="L18">
        <f>SUM(L16:L17)</f>
        <v>9492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50" t="s">
        <v>9</v>
      </c>
      <c r="C23" s="250" t="s">
        <v>10</v>
      </c>
      <c r="D23" s="250" t="s">
        <v>11</v>
      </c>
      <c r="E23" s="250" t="s">
        <v>12</v>
      </c>
      <c r="F23" s="250" t="s">
        <v>13</v>
      </c>
      <c r="G23" s="250" t="s">
        <v>14</v>
      </c>
      <c r="H23" s="250" t="s">
        <v>15</v>
      </c>
      <c r="I23" s="250" t="s">
        <v>16</v>
      </c>
      <c r="M23">
        <f>23+16+7+6+6</f>
        <v>58</v>
      </c>
    </row>
    <row r="24" spans="1:14" ht="86.25" thickBot="1">
      <c r="A24" s="412" t="s">
        <v>25</v>
      </c>
      <c r="B24" s="410" t="str">
        <f>B14</f>
        <v>03.05.2020</v>
      </c>
      <c r="C24" s="20" t="s">
        <v>19</v>
      </c>
      <c r="D24" s="19">
        <v>142</v>
      </c>
      <c r="E24" s="20">
        <v>380</v>
      </c>
      <c r="F24" s="20">
        <v>0</v>
      </c>
      <c r="G24" s="20">
        <v>141</v>
      </c>
      <c r="H24" s="20">
        <v>0</v>
      </c>
      <c r="I24" s="20" t="s">
        <v>147</v>
      </c>
    </row>
    <row r="25" spans="1:14" ht="44.25" customHeight="1" thickBot="1">
      <c r="A25" s="413"/>
      <c r="B25" s="425"/>
      <c r="C25" s="249" t="s">
        <v>29</v>
      </c>
      <c r="D25" s="197">
        <v>96</v>
      </c>
      <c r="E25" s="198">
        <v>202</v>
      </c>
      <c r="F25" s="198">
        <v>0</v>
      </c>
      <c r="G25" s="198">
        <v>41</v>
      </c>
      <c r="H25" s="199">
        <v>0</v>
      </c>
      <c r="I25" s="20" t="s">
        <v>148</v>
      </c>
      <c r="K25">
        <f>D28</f>
        <v>9992</v>
      </c>
      <c r="L25">
        <f>E28</f>
        <v>37620</v>
      </c>
      <c r="M25">
        <f>F28</f>
        <v>847</v>
      </c>
      <c r="N25">
        <f>G28</f>
        <v>1049</v>
      </c>
    </row>
    <row r="26" spans="1:14" ht="56.25" customHeight="1" thickBot="1">
      <c r="A26" s="413"/>
      <c r="B26" s="422"/>
      <c r="C26" s="15" t="s">
        <v>22</v>
      </c>
      <c r="D26" s="22">
        <v>53</v>
      </c>
      <c r="E26" s="22">
        <v>133</v>
      </c>
      <c r="F26" s="22">
        <v>12</v>
      </c>
      <c r="G26" s="22">
        <v>2</v>
      </c>
      <c r="H26" s="22">
        <v>0</v>
      </c>
      <c r="I26" s="20" t="s">
        <v>149</v>
      </c>
      <c r="K26">
        <v>291</v>
      </c>
      <c r="L26">
        <v>715</v>
      </c>
      <c r="M26">
        <v>12</v>
      </c>
      <c r="N26">
        <v>184</v>
      </c>
    </row>
    <row r="27" spans="1:14" ht="30.75" customHeight="1" thickBot="1">
      <c r="A27" s="414"/>
      <c r="B27" s="411"/>
      <c r="C27" s="2" t="s">
        <v>23</v>
      </c>
      <c r="D27" s="22">
        <f>SUM(D24:D26)</f>
        <v>291</v>
      </c>
      <c r="E27" s="22">
        <f t="shared" ref="E27:H27" si="0">SUM(E24:E26)</f>
        <v>715</v>
      </c>
      <c r="F27" s="22">
        <f t="shared" si="0"/>
        <v>12</v>
      </c>
      <c r="G27" s="22">
        <f t="shared" si="0"/>
        <v>184</v>
      </c>
      <c r="H27" s="22">
        <f t="shared" si="0"/>
        <v>0</v>
      </c>
      <c r="I27" s="8"/>
      <c r="K27">
        <f>SUM(K25:K26)</f>
        <v>10283</v>
      </c>
      <c r="L27">
        <f>SUM(L25:L26)</f>
        <v>38335</v>
      </c>
      <c r="M27">
        <f>SUM(M25:M26)</f>
        <v>859</v>
      </c>
      <c r="N27">
        <f>SUM(N25:N26)</f>
        <v>1233</v>
      </c>
    </row>
    <row r="28" spans="1:14" ht="30" customHeight="1" thickBot="1">
      <c r="A28" s="403" t="s">
        <v>26</v>
      </c>
      <c r="B28" s="404"/>
      <c r="C28" s="405"/>
      <c r="D28" s="17">
        <v>9992</v>
      </c>
      <c r="E28" s="17">
        <v>37620</v>
      </c>
      <c r="F28" s="17">
        <v>847</v>
      </c>
      <c r="G28" s="17">
        <v>1049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11879</v>
      </c>
      <c r="D32" s="24">
        <f>E28+E18</f>
        <v>47112</v>
      </c>
      <c r="E32" s="24">
        <f>F28+F18</f>
        <v>889</v>
      </c>
      <c r="F32" s="24">
        <f>G28+G18</f>
        <v>1063</v>
      </c>
      <c r="G32" s="24">
        <f>H28+H18</f>
        <v>0</v>
      </c>
      <c r="H32" s="400"/>
      <c r="I32" s="399"/>
    </row>
    <row r="38" spans="1:12">
      <c r="C38" s="56"/>
    </row>
    <row r="39" spans="1:12">
      <c r="C39" s="56"/>
      <c r="E39" s="56"/>
    </row>
    <row r="41" spans="1:12">
      <c r="E41" t="s">
        <v>36</v>
      </c>
    </row>
    <row r="42" spans="1:12" ht="19.5" thickBot="1">
      <c r="A42" s="428" t="str">
        <f>A4</f>
        <v>KOLASIB DISTRICT SCREENING POINT REPORT AS ON 03.05.2020 @9:00 Pm</v>
      </c>
      <c r="B42" s="428"/>
      <c r="C42" s="428"/>
      <c r="D42" s="428"/>
      <c r="E42" s="428"/>
      <c r="F42" s="428"/>
      <c r="G42" s="428"/>
      <c r="H42" s="428"/>
      <c r="I42" s="428"/>
    </row>
    <row r="43" spans="1:12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12" ht="33.75" customHeight="1" thickBot="1">
      <c r="A44" s="398" t="s">
        <v>106</v>
      </c>
      <c r="B44" s="431"/>
      <c r="C44" s="202">
        <f>D17</f>
        <v>1</v>
      </c>
      <c r="D44" s="202">
        <f t="shared" ref="D44:G44" si="1">E17</f>
        <v>2</v>
      </c>
      <c r="E44" s="202">
        <f t="shared" si="1"/>
        <v>0</v>
      </c>
      <c r="F44" s="202">
        <f t="shared" si="1"/>
        <v>0</v>
      </c>
      <c r="G44" s="204">
        <f t="shared" si="1"/>
        <v>0</v>
      </c>
      <c r="H44" s="442"/>
      <c r="I44" s="443"/>
    </row>
    <row r="45" spans="1:12" ht="33.75" customHeight="1" thickBot="1">
      <c r="A45" s="438" t="s">
        <v>107</v>
      </c>
      <c r="B45" s="439"/>
      <c r="C45" s="203">
        <f>D27</f>
        <v>291</v>
      </c>
      <c r="D45" s="203">
        <f t="shared" ref="D45:G45" si="2">E27</f>
        <v>715</v>
      </c>
      <c r="E45" s="203">
        <f t="shared" si="2"/>
        <v>12</v>
      </c>
      <c r="F45" s="203">
        <f t="shared" si="2"/>
        <v>184</v>
      </c>
      <c r="G45" s="205">
        <f t="shared" si="2"/>
        <v>0</v>
      </c>
      <c r="H45" s="440"/>
      <c r="I45" s="441"/>
      <c r="L45">
        <f>167+22+15+1+6+6</f>
        <v>217</v>
      </c>
    </row>
    <row r="46" spans="1:12" ht="33.75" customHeight="1" thickBot="1">
      <c r="A46" s="398" t="s">
        <v>23</v>
      </c>
      <c r="B46" s="431"/>
      <c r="C46" s="202">
        <f>SUM(C44:C45)</f>
        <v>292</v>
      </c>
      <c r="D46" s="202">
        <f t="shared" ref="D46:G46" si="3">SUM(D44:D45)</f>
        <v>717</v>
      </c>
      <c r="E46" s="202">
        <f t="shared" si="3"/>
        <v>12</v>
      </c>
      <c r="F46" s="202">
        <f t="shared" si="3"/>
        <v>184</v>
      </c>
      <c r="G46" s="204">
        <f t="shared" si="3"/>
        <v>0</v>
      </c>
      <c r="H46" s="442"/>
      <c r="I46" s="443"/>
    </row>
    <row r="47" spans="1:12" ht="33.75" customHeight="1"/>
    <row r="48" spans="1:12" ht="33.75" customHeight="1"/>
    <row r="49" ht="33.75" customHeight="1"/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" right="0.7" top="0.75" bottom="0.75" header="0.3" footer="0.3"/>
  <pageSetup paperSize="9" orientation="landscape" horizontalDpi="300" verticalDpi="0" copies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N51"/>
  <sheetViews>
    <sheetView topLeftCell="A13" workbookViewId="0">
      <selection activeCell="A37" sqref="A1:XFD1048576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251"/>
    </row>
    <row r="4" spans="1:14" ht="21" customHeight="1">
      <c r="A4" s="409" t="s">
        <v>152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252">
        <f>D17+D27</f>
        <v>241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467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252">
        <f>F17+F27</f>
        <v>0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24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253"/>
      <c r="B10" s="253"/>
      <c r="C10" s="253"/>
      <c r="D10" s="253"/>
      <c r="E10" s="27"/>
      <c r="F10" s="35"/>
    </row>
    <row r="11" spans="1:14" ht="15.75">
      <c r="A11" s="253"/>
      <c r="B11" s="253"/>
      <c r="C11" s="253"/>
      <c r="D11" s="253"/>
      <c r="E11" s="27"/>
      <c r="F11" s="35"/>
    </row>
    <row r="12" spans="1:14" ht="19.5" thickBot="1">
      <c r="A12" s="251"/>
    </row>
    <row r="13" spans="1:14" ht="57.75" thickBot="1">
      <c r="A13" s="6" t="s">
        <v>8</v>
      </c>
      <c r="B13" s="250" t="s">
        <v>9</v>
      </c>
      <c r="C13" s="250" t="s">
        <v>10</v>
      </c>
      <c r="D13" s="250" t="s">
        <v>11</v>
      </c>
      <c r="E13" s="250" t="s">
        <v>12</v>
      </c>
      <c r="F13" s="250" t="s">
        <v>13</v>
      </c>
      <c r="G13" s="250" t="s">
        <v>14</v>
      </c>
      <c r="H13" s="250" t="s">
        <v>15</v>
      </c>
      <c r="I13" s="250" t="s">
        <v>16</v>
      </c>
    </row>
    <row r="14" spans="1:14" ht="43.5" thickBot="1">
      <c r="A14" s="419" t="s">
        <v>17</v>
      </c>
      <c r="B14" s="410" t="s">
        <v>150</v>
      </c>
      <c r="C14" s="41" t="s">
        <v>19</v>
      </c>
      <c r="D14" s="255">
        <v>1</v>
      </c>
      <c r="E14" s="255">
        <v>6</v>
      </c>
      <c r="F14" s="255">
        <v>0</v>
      </c>
      <c r="G14" s="255">
        <v>0</v>
      </c>
      <c r="H14" s="255">
        <v>0</v>
      </c>
      <c r="I14" s="255"/>
    </row>
    <row r="15" spans="1:14" ht="38.25" customHeight="1" thickBot="1">
      <c r="A15" s="420"/>
      <c r="B15" s="425"/>
      <c r="C15" s="200" t="s">
        <v>29</v>
      </c>
      <c r="D15" s="255">
        <v>3</v>
      </c>
      <c r="E15" s="254">
        <v>7</v>
      </c>
      <c r="F15" s="254">
        <v>0</v>
      </c>
      <c r="G15" s="254">
        <v>0</v>
      </c>
      <c r="H15" s="254">
        <v>0</v>
      </c>
      <c r="I15" s="254"/>
    </row>
    <row r="16" spans="1:14" ht="35.25" customHeight="1" thickBot="1">
      <c r="A16" s="420"/>
      <c r="B16" s="425"/>
      <c r="C16" s="201" t="s">
        <v>22</v>
      </c>
      <c r="D16" s="255">
        <v>0</v>
      </c>
      <c r="E16" s="255">
        <v>0</v>
      </c>
      <c r="F16" s="255">
        <v>0</v>
      </c>
      <c r="G16" s="255">
        <v>0</v>
      </c>
      <c r="H16" s="255">
        <v>0</v>
      </c>
      <c r="I16" s="255"/>
      <c r="K16">
        <f>D18</f>
        <v>1891</v>
      </c>
      <c r="L16">
        <f>E18</f>
        <v>9505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255">
        <f>SUM(D14:D16)</f>
        <v>4</v>
      </c>
      <c r="E17" s="255">
        <f>SUM(E14:E16)</f>
        <v>13</v>
      </c>
      <c r="F17" s="255">
        <f>SUM(F14:F16)</f>
        <v>0</v>
      </c>
      <c r="G17" s="255">
        <f>SUM(G14:G16)</f>
        <v>0</v>
      </c>
      <c r="H17" s="255">
        <f>SUM(H14:H16)</f>
        <v>0</v>
      </c>
      <c r="I17" s="255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1891</v>
      </c>
      <c r="E18" s="40">
        <v>9505</v>
      </c>
      <c r="F18" s="40">
        <v>42</v>
      </c>
      <c r="G18" s="40">
        <v>14</v>
      </c>
      <c r="H18" s="40">
        <v>0</v>
      </c>
      <c r="I18" s="17"/>
      <c r="K18">
        <f>SUM(K16:K17)</f>
        <v>1891</v>
      </c>
      <c r="L18">
        <f>SUM(L16:L17)</f>
        <v>9505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50" t="s">
        <v>9</v>
      </c>
      <c r="C23" s="250" t="s">
        <v>10</v>
      </c>
      <c r="D23" s="250" t="s">
        <v>11</v>
      </c>
      <c r="E23" s="250" t="s">
        <v>12</v>
      </c>
      <c r="F23" s="250" t="s">
        <v>13</v>
      </c>
      <c r="G23" s="250" t="s">
        <v>14</v>
      </c>
      <c r="H23" s="250" t="s">
        <v>15</v>
      </c>
      <c r="I23" s="250" t="s">
        <v>16</v>
      </c>
    </row>
    <row r="24" spans="1:14" ht="43.5" thickBot="1">
      <c r="A24" s="412" t="s">
        <v>25</v>
      </c>
      <c r="B24" s="410" t="str">
        <f>B14</f>
        <v>04.05.2020</v>
      </c>
      <c r="C24" s="20" t="s">
        <v>19</v>
      </c>
      <c r="D24" s="19">
        <v>106</v>
      </c>
      <c r="E24" s="20">
        <v>188</v>
      </c>
      <c r="F24" s="20">
        <v>0</v>
      </c>
      <c r="G24" s="20">
        <v>6</v>
      </c>
      <c r="H24" s="20">
        <v>0</v>
      </c>
      <c r="I24" s="20" t="s">
        <v>151</v>
      </c>
    </row>
    <row r="25" spans="1:14" ht="44.25" customHeight="1" thickBot="1">
      <c r="A25" s="413"/>
      <c r="B25" s="425"/>
      <c r="C25" s="249" t="s">
        <v>29</v>
      </c>
      <c r="D25" s="197">
        <v>70</v>
      </c>
      <c r="E25" s="198">
        <v>148</v>
      </c>
      <c r="F25" s="198">
        <v>0</v>
      </c>
      <c r="G25" s="198">
        <v>5</v>
      </c>
      <c r="H25" s="199">
        <v>0</v>
      </c>
      <c r="I25" s="20" t="s">
        <v>153</v>
      </c>
      <c r="K25">
        <f>D28</f>
        <v>10098</v>
      </c>
      <c r="L25">
        <f>E28</f>
        <v>37808</v>
      </c>
      <c r="M25">
        <f>F28</f>
        <v>847</v>
      </c>
      <c r="N25">
        <f>G28</f>
        <v>1049</v>
      </c>
    </row>
    <row r="26" spans="1:14" ht="43.5" customHeight="1" thickBot="1">
      <c r="A26" s="413"/>
      <c r="B26" s="422"/>
      <c r="C26" s="15" t="s">
        <v>22</v>
      </c>
      <c r="D26" s="22">
        <v>61</v>
      </c>
      <c r="E26" s="22">
        <v>118</v>
      </c>
      <c r="F26" s="22">
        <v>0</v>
      </c>
      <c r="G26" s="22">
        <v>13</v>
      </c>
      <c r="H26" s="22">
        <v>0</v>
      </c>
      <c r="I26" s="20" t="s">
        <v>154</v>
      </c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237</v>
      </c>
      <c r="E27" s="22">
        <f t="shared" ref="E27:H27" si="0">SUM(E24:E26)</f>
        <v>454</v>
      </c>
      <c r="F27" s="22">
        <f t="shared" si="0"/>
        <v>0</v>
      </c>
      <c r="G27" s="22">
        <f t="shared" si="0"/>
        <v>24</v>
      </c>
      <c r="H27" s="22">
        <f t="shared" si="0"/>
        <v>0</v>
      </c>
      <c r="I27" s="8"/>
      <c r="K27">
        <f>SUM(K25:K26)</f>
        <v>10098</v>
      </c>
      <c r="L27">
        <f>SUM(L25:L26)</f>
        <v>37808</v>
      </c>
      <c r="M27">
        <f>SUM(M25:M26)</f>
        <v>847</v>
      </c>
      <c r="N27">
        <f>SUM(N25:N26)</f>
        <v>1049</v>
      </c>
    </row>
    <row r="28" spans="1:14" ht="30" customHeight="1" thickBot="1">
      <c r="A28" s="403" t="s">
        <v>26</v>
      </c>
      <c r="B28" s="404"/>
      <c r="C28" s="405"/>
      <c r="D28" s="17">
        <v>10098</v>
      </c>
      <c r="E28" s="17">
        <v>37808</v>
      </c>
      <c r="F28" s="17">
        <v>847</v>
      </c>
      <c r="G28" s="17">
        <v>1049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11989</v>
      </c>
      <c r="D32" s="24">
        <f>E28+E18</f>
        <v>47313</v>
      </c>
      <c r="E32" s="24">
        <f>F28+F18</f>
        <v>889</v>
      </c>
      <c r="F32" s="24">
        <f>G28+G18</f>
        <v>1063</v>
      </c>
      <c r="G32" s="24">
        <f>H28+H18</f>
        <v>0</v>
      </c>
      <c r="H32" s="400"/>
      <c r="I32" s="399"/>
    </row>
    <row r="38" spans="1:12">
      <c r="C38" s="56"/>
    </row>
    <row r="39" spans="1:12">
      <c r="C39" s="56"/>
      <c r="E39" s="56"/>
    </row>
    <row r="41" spans="1:12">
      <c r="E41" t="s">
        <v>36</v>
      </c>
    </row>
    <row r="42" spans="1:12" ht="19.5" thickBot="1">
      <c r="A42" s="428" t="str">
        <f>A4</f>
        <v>KOLASIB DISTRICT SCREENING POINT REPORT AS ON 04.05.2020 @5:00 Pm</v>
      </c>
      <c r="B42" s="428"/>
      <c r="C42" s="428"/>
      <c r="D42" s="428"/>
      <c r="E42" s="428"/>
      <c r="F42" s="428"/>
      <c r="G42" s="428"/>
      <c r="H42" s="428"/>
      <c r="I42" s="428"/>
    </row>
    <row r="43" spans="1:12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12" ht="32.25" customHeight="1" thickBot="1">
      <c r="A44" s="398" t="s">
        <v>106</v>
      </c>
      <c r="B44" s="431"/>
      <c r="C44" s="202">
        <f>D17</f>
        <v>4</v>
      </c>
      <c r="D44" s="202">
        <f t="shared" ref="D44:G44" si="1">E17</f>
        <v>13</v>
      </c>
      <c r="E44" s="202">
        <f t="shared" si="1"/>
        <v>0</v>
      </c>
      <c r="F44" s="202">
        <f t="shared" si="1"/>
        <v>0</v>
      </c>
      <c r="G44" s="204">
        <f t="shared" si="1"/>
        <v>0</v>
      </c>
      <c r="H44" s="442"/>
      <c r="I44" s="443"/>
    </row>
    <row r="45" spans="1:12" ht="75" customHeight="1" thickBot="1">
      <c r="A45" s="438" t="s">
        <v>107</v>
      </c>
      <c r="B45" s="439"/>
      <c r="C45" s="203">
        <f>D27</f>
        <v>237</v>
      </c>
      <c r="D45" s="203">
        <f t="shared" ref="D45:G45" si="2">E27</f>
        <v>454</v>
      </c>
      <c r="E45" s="203">
        <f t="shared" si="2"/>
        <v>0</v>
      </c>
      <c r="F45" s="203">
        <f t="shared" si="2"/>
        <v>24</v>
      </c>
      <c r="G45" s="205">
        <f t="shared" si="2"/>
        <v>0</v>
      </c>
      <c r="H45" s="440" t="s">
        <v>155</v>
      </c>
      <c r="I45" s="441"/>
      <c r="L45">
        <f>167+22+15+1+6+6</f>
        <v>217</v>
      </c>
    </row>
    <row r="46" spans="1:12" ht="32.25" customHeight="1" thickBot="1">
      <c r="A46" s="398" t="s">
        <v>23</v>
      </c>
      <c r="B46" s="431"/>
      <c r="C46" s="202">
        <f>SUM(C44:C45)</f>
        <v>241</v>
      </c>
      <c r="D46" s="202">
        <f t="shared" ref="D46:G46" si="3">SUM(D44:D45)</f>
        <v>467</v>
      </c>
      <c r="E46" s="202">
        <f t="shared" si="3"/>
        <v>0</v>
      </c>
      <c r="F46" s="202">
        <f t="shared" si="3"/>
        <v>24</v>
      </c>
      <c r="G46" s="204">
        <f t="shared" si="3"/>
        <v>0</v>
      </c>
      <c r="H46" s="442"/>
      <c r="I46" s="443"/>
    </row>
    <row r="47" spans="1:12" ht="32.25" customHeight="1"/>
    <row r="48" spans="1:12" ht="32.25" customHeight="1"/>
    <row r="49" ht="32.25" customHeight="1"/>
    <row r="50" ht="32.25" customHeight="1"/>
    <row r="51" ht="32.25" customHeight="1"/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" right="0.7" top="0.75" bottom="0.75" header="0.3" footer="0.3"/>
  <pageSetup paperSize="9" orientation="landscape" horizontalDpi="300" verticalDpi="0" copies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N54"/>
  <sheetViews>
    <sheetView topLeftCell="A13" workbookViewId="0">
      <selection activeCell="D18" sqref="D18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259"/>
    </row>
    <row r="4" spans="1:14" ht="21" customHeight="1">
      <c r="A4" s="409" t="s">
        <v>158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260">
        <f>D17+D27</f>
        <v>215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438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260">
        <f>F17+F27</f>
        <v>0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3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258"/>
      <c r="B10" s="258"/>
      <c r="C10" s="258"/>
      <c r="D10" s="258"/>
      <c r="E10" s="27"/>
      <c r="F10" s="35"/>
    </row>
    <row r="11" spans="1:14" ht="15.75">
      <c r="A11" s="258"/>
      <c r="B11" s="258"/>
      <c r="C11" s="258"/>
      <c r="D11" s="258"/>
      <c r="E11" s="27"/>
      <c r="F11" s="35"/>
    </row>
    <row r="12" spans="1:14" ht="19.5" thickBot="1">
      <c r="A12" s="259"/>
    </row>
    <row r="13" spans="1:14" ht="57.75" thickBot="1">
      <c r="A13" s="6" t="s">
        <v>8</v>
      </c>
      <c r="B13" s="256" t="s">
        <v>9</v>
      </c>
      <c r="C13" s="256" t="s">
        <v>10</v>
      </c>
      <c r="D13" s="256" t="s">
        <v>11</v>
      </c>
      <c r="E13" s="256" t="s">
        <v>12</v>
      </c>
      <c r="F13" s="256" t="s">
        <v>13</v>
      </c>
      <c r="G13" s="256" t="s">
        <v>14</v>
      </c>
      <c r="H13" s="256" t="s">
        <v>15</v>
      </c>
      <c r="I13" s="256" t="s">
        <v>16</v>
      </c>
    </row>
    <row r="14" spans="1:14" ht="43.5" thickBot="1">
      <c r="A14" s="419" t="s">
        <v>17</v>
      </c>
      <c r="B14" s="410" t="s">
        <v>156</v>
      </c>
      <c r="C14" s="41" t="s">
        <v>19</v>
      </c>
      <c r="D14" s="262">
        <v>0</v>
      </c>
      <c r="E14" s="262">
        <v>0</v>
      </c>
      <c r="F14" s="262">
        <v>0</v>
      </c>
      <c r="G14" s="262">
        <v>0</v>
      </c>
      <c r="H14" s="262">
        <v>0</v>
      </c>
      <c r="I14" s="262"/>
    </row>
    <row r="15" spans="1:14" ht="38.25" customHeight="1" thickBot="1">
      <c r="A15" s="420"/>
      <c r="B15" s="425"/>
      <c r="C15" s="200" t="s">
        <v>29</v>
      </c>
      <c r="D15" s="262">
        <v>0</v>
      </c>
      <c r="E15" s="257">
        <v>0</v>
      </c>
      <c r="F15" s="257">
        <v>0</v>
      </c>
      <c r="G15" s="257">
        <v>0</v>
      </c>
      <c r="H15" s="257">
        <v>0</v>
      </c>
      <c r="I15" s="257"/>
    </row>
    <row r="16" spans="1:14" ht="35.25" customHeight="1" thickBot="1">
      <c r="A16" s="420"/>
      <c r="B16" s="425"/>
      <c r="C16" s="201" t="s">
        <v>22</v>
      </c>
      <c r="D16" s="262">
        <v>0</v>
      </c>
      <c r="E16" s="262">
        <v>0</v>
      </c>
      <c r="F16" s="262">
        <v>0</v>
      </c>
      <c r="G16" s="262">
        <v>0</v>
      </c>
      <c r="H16" s="262">
        <v>0</v>
      </c>
      <c r="I16" s="262"/>
      <c r="K16">
        <f>D18</f>
        <v>1891</v>
      </c>
      <c r="L16">
        <f>E18</f>
        <v>9505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262">
        <f>SUM(D14:D16)</f>
        <v>0</v>
      </c>
      <c r="E17" s="262">
        <f>SUM(E14:E16)</f>
        <v>0</v>
      </c>
      <c r="F17" s="262">
        <f>SUM(F14:F16)</f>
        <v>0</v>
      </c>
      <c r="G17" s="262">
        <f>SUM(G14:G16)</f>
        <v>0</v>
      </c>
      <c r="H17" s="262">
        <f>SUM(H14:H16)</f>
        <v>0</v>
      </c>
      <c r="I17" s="262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1891</v>
      </c>
      <c r="E18" s="40">
        <v>9505</v>
      </c>
      <c r="F18" s="40">
        <v>42</v>
      </c>
      <c r="G18" s="40">
        <v>14</v>
      </c>
      <c r="H18" s="40">
        <v>0</v>
      </c>
      <c r="I18" s="17"/>
      <c r="K18">
        <f>SUM(K16:K17)</f>
        <v>1891</v>
      </c>
      <c r="L18">
        <f>SUM(L16:L17)</f>
        <v>9505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56" t="s">
        <v>9</v>
      </c>
      <c r="C23" s="256" t="s">
        <v>10</v>
      </c>
      <c r="D23" s="256" t="s">
        <v>11</v>
      </c>
      <c r="E23" s="256" t="s">
        <v>12</v>
      </c>
      <c r="F23" s="256" t="s">
        <v>13</v>
      </c>
      <c r="G23" s="256" t="s">
        <v>14</v>
      </c>
      <c r="H23" s="256" t="s">
        <v>15</v>
      </c>
      <c r="I23" s="256" t="s">
        <v>16</v>
      </c>
    </row>
    <row r="24" spans="1:14" ht="43.5" thickBot="1">
      <c r="A24" s="412" t="s">
        <v>25</v>
      </c>
      <c r="B24" s="410" t="str">
        <f>B14</f>
        <v>05.05.2020</v>
      </c>
      <c r="C24" s="20" t="s">
        <v>19</v>
      </c>
      <c r="D24" s="19">
        <v>96</v>
      </c>
      <c r="E24" s="20">
        <v>188</v>
      </c>
      <c r="F24" s="20">
        <v>0</v>
      </c>
      <c r="G24" s="20">
        <v>3</v>
      </c>
      <c r="H24" s="20">
        <v>0</v>
      </c>
      <c r="I24" s="20" t="s">
        <v>157</v>
      </c>
    </row>
    <row r="25" spans="1:14" ht="44.25" customHeight="1" thickBot="1">
      <c r="A25" s="413"/>
      <c r="B25" s="425"/>
      <c r="C25" s="261" t="s">
        <v>29</v>
      </c>
      <c r="D25" s="197">
        <v>59</v>
      </c>
      <c r="E25" s="198">
        <v>139</v>
      </c>
      <c r="F25" s="198">
        <v>0</v>
      </c>
      <c r="G25" s="198">
        <v>0</v>
      </c>
      <c r="H25" s="199">
        <v>0</v>
      </c>
      <c r="I25" s="20"/>
      <c r="K25">
        <f>D28</f>
        <v>10313</v>
      </c>
      <c r="L25">
        <f>E28</f>
        <v>38246</v>
      </c>
      <c r="M25">
        <f>F28</f>
        <v>847</v>
      </c>
      <c r="N25">
        <f>G28</f>
        <v>1052</v>
      </c>
    </row>
    <row r="26" spans="1:14" ht="43.5" customHeight="1" thickBot="1">
      <c r="A26" s="413"/>
      <c r="B26" s="422"/>
      <c r="C26" s="15" t="s">
        <v>22</v>
      </c>
      <c r="D26" s="22">
        <v>60</v>
      </c>
      <c r="E26" s="22">
        <v>111</v>
      </c>
      <c r="F26" s="22">
        <v>0</v>
      </c>
      <c r="G26" s="22">
        <v>0</v>
      </c>
      <c r="H26" s="22">
        <v>0</v>
      </c>
      <c r="I26" s="20"/>
      <c r="K26">
        <v>60</v>
      </c>
      <c r="L26">
        <v>111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215</v>
      </c>
      <c r="E27" s="22">
        <f t="shared" ref="E27:H27" si="0">SUM(E24:E26)</f>
        <v>438</v>
      </c>
      <c r="F27" s="22">
        <f t="shared" si="0"/>
        <v>0</v>
      </c>
      <c r="G27" s="22">
        <f t="shared" si="0"/>
        <v>3</v>
      </c>
      <c r="H27" s="22">
        <f t="shared" si="0"/>
        <v>0</v>
      </c>
      <c r="I27" s="8"/>
      <c r="K27">
        <f>SUM(K25:K26)</f>
        <v>10373</v>
      </c>
      <c r="L27">
        <f>SUM(L25:L26)</f>
        <v>38357</v>
      </c>
      <c r="M27">
        <f>SUM(M25:M26)</f>
        <v>847</v>
      </c>
      <c r="N27">
        <f>SUM(N25:N26)</f>
        <v>1052</v>
      </c>
    </row>
    <row r="28" spans="1:14" ht="30" customHeight="1" thickBot="1">
      <c r="A28" s="403" t="s">
        <v>26</v>
      </c>
      <c r="B28" s="404"/>
      <c r="C28" s="405"/>
      <c r="D28" s="17">
        <v>10313</v>
      </c>
      <c r="E28" s="17">
        <v>38246</v>
      </c>
      <c r="F28" s="17">
        <v>847</v>
      </c>
      <c r="G28" s="17">
        <v>1052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12204</v>
      </c>
      <c r="D32" s="24">
        <f>E28+E18</f>
        <v>47751</v>
      </c>
      <c r="E32" s="24">
        <f>F28+F18</f>
        <v>889</v>
      </c>
      <c r="F32" s="24">
        <f>G28+G18</f>
        <v>1066</v>
      </c>
      <c r="G32" s="24">
        <f>H28+H18</f>
        <v>0</v>
      </c>
      <c r="H32" s="400"/>
      <c r="I32" s="399"/>
    </row>
    <row r="38" spans="1:12">
      <c r="C38" s="56"/>
    </row>
    <row r="39" spans="1:12">
      <c r="C39" s="56"/>
      <c r="E39" s="56"/>
    </row>
    <row r="41" spans="1:12">
      <c r="E41" t="s">
        <v>36</v>
      </c>
    </row>
    <row r="42" spans="1:12" ht="19.5" thickBot="1">
      <c r="A42" s="428" t="str">
        <f>A4</f>
        <v>KOLASIB DISTRICT SCREENING POINT REPORT AS ON 05.05.2020 @9:00 Pm</v>
      </c>
      <c r="B42" s="428"/>
      <c r="C42" s="428"/>
      <c r="D42" s="428"/>
      <c r="E42" s="428"/>
      <c r="F42" s="428"/>
      <c r="G42" s="428"/>
      <c r="H42" s="428"/>
      <c r="I42" s="428"/>
    </row>
    <row r="43" spans="1:12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12" ht="48" customHeight="1" thickBot="1">
      <c r="A44" s="398" t="s">
        <v>106</v>
      </c>
      <c r="B44" s="431"/>
      <c r="C44" s="202">
        <f>D17</f>
        <v>0</v>
      </c>
      <c r="D44" s="202">
        <f t="shared" ref="D44:G44" si="1">E17</f>
        <v>0</v>
      </c>
      <c r="E44" s="202">
        <f t="shared" si="1"/>
        <v>0</v>
      </c>
      <c r="F44" s="202">
        <f t="shared" si="1"/>
        <v>0</v>
      </c>
      <c r="G44" s="204">
        <f t="shared" si="1"/>
        <v>0</v>
      </c>
      <c r="H44" s="442"/>
      <c r="I44" s="443"/>
    </row>
    <row r="45" spans="1:12" ht="48" customHeight="1" thickBot="1">
      <c r="A45" s="438" t="s">
        <v>107</v>
      </c>
      <c r="B45" s="439"/>
      <c r="C45" s="203">
        <f>D27</f>
        <v>215</v>
      </c>
      <c r="D45" s="203">
        <f t="shared" ref="D45:G45" si="2">E27</f>
        <v>438</v>
      </c>
      <c r="E45" s="203">
        <f t="shared" si="2"/>
        <v>0</v>
      </c>
      <c r="F45" s="203">
        <f t="shared" si="2"/>
        <v>3</v>
      </c>
      <c r="G45" s="205">
        <f t="shared" si="2"/>
        <v>0</v>
      </c>
      <c r="H45" s="440" t="s">
        <v>157</v>
      </c>
      <c r="I45" s="441"/>
      <c r="L45">
        <f>167+22+15+1+6+6</f>
        <v>217</v>
      </c>
    </row>
    <row r="46" spans="1:12" ht="48" customHeight="1" thickBot="1">
      <c r="A46" s="398" t="s">
        <v>23</v>
      </c>
      <c r="B46" s="431"/>
      <c r="C46" s="202">
        <f>SUM(C44:C45)</f>
        <v>215</v>
      </c>
      <c r="D46" s="202">
        <f t="shared" ref="D46:G46" si="3">SUM(D44:D45)</f>
        <v>438</v>
      </c>
      <c r="E46" s="202">
        <f t="shared" si="3"/>
        <v>0</v>
      </c>
      <c r="F46" s="202">
        <f t="shared" si="3"/>
        <v>3</v>
      </c>
      <c r="G46" s="204">
        <f t="shared" si="3"/>
        <v>0</v>
      </c>
      <c r="H46" s="442"/>
      <c r="I46" s="443"/>
    </row>
    <row r="47" spans="1:12" ht="48" customHeight="1"/>
    <row r="48" spans="1:12" ht="48" customHeight="1"/>
    <row r="49" ht="48" customHeight="1"/>
    <row r="50" ht="48" customHeight="1"/>
    <row r="51" ht="48" customHeight="1"/>
    <row r="52" ht="48" customHeight="1"/>
    <row r="53" ht="48" customHeight="1"/>
    <row r="54" ht="48" customHeight="1"/>
  </sheetData>
  <mergeCells count="27">
    <mergeCell ref="A46:B46"/>
    <mergeCell ref="H46:I46"/>
    <mergeCell ref="A43:B43"/>
    <mergeCell ref="H43:I43"/>
    <mergeCell ref="A44:B44"/>
    <mergeCell ref="H44:I44"/>
    <mergeCell ref="A45:B45"/>
    <mergeCell ref="H45:I45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7:D7"/>
    <mergeCell ref="A1:I1"/>
    <mergeCell ref="A2:I2"/>
    <mergeCell ref="A4:G4"/>
    <mergeCell ref="A5:D5"/>
    <mergeCell ref="A6:D6"/>
  </mergeCells>
  <pageMargins left="0.7" right="0.7" top="0.75" bottom="0.75" header="0.3" footer="0.3"/>
  <pageSetup paperSize="9" orientation="landscape" horizontalDpi="300" verticalDpi="0" copies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N53"/>
  <sheetViews>
    <sheetView topLeftCell="A22" workbookViewId="0">
      <selection activeCell="H28" sqref="H28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265"/>
    </row>
    <row r="4" spans="1:14" ht="21" customHeight="1">
      <c r="A4" s="409" t="s">
        <v>163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266">
        <f>D17+D27</f>
        <v>310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573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266">
        <f>F17+F27</f>
        <v>13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4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267"/>
      <c r="B10" s="267"/>
      <c r="C10" s="267"/>
      <c r="D10" s="267"/>
      <c r="E10" s="27"/>
      <c r="F10" s="35"/>
    </row>
    <row r="11" spans="1:14" ht="15.75">
      <c r="A11" s="267"/>
      <c r="B11" s="267"/>
      <c r="C11" s="267"/>
      <c r="D11" s="267"/>
      <c r="E11" s="27"/>
      <c r="F11" s="35"/>
    </row>
    <row r="12" spans="1:14" ht="19.5" thickBot="1">
      <c r="A12" s="265"/>
    </row>
    <row r="13" spans="1:14" ht="57.75" thickBot="1">
      <c r="A13" s="6" t="s">
        <v>8</v>
      </c>
      <c r="B13" s="264" t="s">
        <v>9</v>
      </c>
      <c r="C13" s="264" t="s">
        <v>10</v>
      </c>
      <c r="D13" s="264" t="s">
        <v>11</v>
      </c>
      <c r="E13" s="264" t="s">
        <v>12</v>
      </c>
      <c r="F13" s="264" t="s">
        <v>13</v>
      </c>
      <c r="G13" s="264" t="s">
        <v>14</v>
      </c>
      <c r="H13" s="264" t="s">
        <v>15</v>
      </c>
      <c r="I13" s="264" t="s">
        <v>16</v>
      </c>
    </row>
    <row r="14" spans="1:14" ht="43.5" thickBot="1">
      <c r="A14" s="419" t="s">
        <v>17</v>
      </c>
      <c r="B14" s="410" t="s">
        <v>159</v>
      </c>
      <c r="C14" s="41" t="s">
        <v>19</v>
      </c>
      <c r="D14" s="269">
        <v>3</v>
      </c>
      <c r="E14" s="269">
        <v>4</v>
      </c>
      <c r="F14" s="269">
        <v>0</v>
      </c>
      <c r="G14" s="269">
        <v>0</v>
      </c>
      <c r="H14" s="269">
        <v>0</v>
      </c>
      <c r="I14" s="269"/>
    </row>
    <row r="15" spans="1:14" ht="38.25" customHeight="1" thickBot="1">
      <c r="A15" s="420"/>
      <c r="B15" s="425"/>
      <c r="C15" s="200" t="s">
        <v>29</v>
      </c>
      <c r="D15" s="269">
        <v>0</v>
      </c>
      <c r="E15" s="268">
        <v>0</v>
      </c>
      <c r="F15" s="268">
        <v>0</v>
      </c>
      <c r="G15" s="268">
        <v>0</v>
      </c>
      <c r="H15" s="268">
        <v>0</v>
      </c>
      <c r="I15" s="268"/>
    </row>
    <row r="16" spans="1:14" ht="35.25" customHeight="1" thickBot="1">
      <c r="A16" s="420"/>
      <c r="B16" s="425"/>
      <c r="C16" s="201" t="s">
        <v>22</v>
      </c>
      <c r="D16" s="269">
        <v>1</v>
      </c>
      <c r="E16" s="269">
        <v>2</v>
      </c>
      <c r="F16" s="269">
        <v>0</v>
      </c>
      <c r="G16" s="269">
        <v>0</v>
      </c>
      <c r="H16" s="269">
        <v>0</v>
      </c>
      <c r="I16" s="269"/>
      <c r="K16">
        <f>D18</f>
        <v>1895</v>
      </c>
      <c r="L16">
        <f>E18</f>
        <v>9511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269">
        <f>SUM(D14:D16)</f>
        <v>4</v>
      </c>
      <c r="E17" s="269">
        <f>SUM(E14:E16)</f>
        <v>6</v>
      </c>
      <c r="F17" s="269">
        <f>SUM(F14:F16)</f>
        <v>0</v>
      </c>
      <c r="G17" s="269">
        <f>SUM(G14:G16)</f>
        <v>0</v>
      </c>
      <c r="H17" s="269">
        <f>SUM(H14:H16)</f>
        <v>0</v>
      </c>
      <c r="I17" s="269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1895</v>
      </c>
      <c r="E18" s="40">
        <v>9511</v>
      </c>
      <c r="F18" s="40">
        <v>42</v>
      </c>
      <c r="G18" s="40">
        <v>14</v>
      </c>
      <c r="H18" s="40">
        <v>0</v>
      </c>
      <c r="I18" s="17"/>
      <c r="K18">
        <f>SUM(K16:K17)</f>
        <v>1895</v>
      </c>
      <c r="L18">
        <f>SUM(L16:L17)</f>
        <v>9511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64" t="s">
        <v>9</v>
      </c>
      <c r="C23" s="264" t="s">
        <v>10</v>
      </c>
      <c r="D23" s="264" t="s">
        <v>11</v>
      </c>
      <c r="E23" s="264" t="s">
        <v>12</v>
      </c>
      <c r="F23" s="264" t="s">
        <v>13</v>
      </c>
      <c r="G23" s="264" t="s">
        <v>14</v>
      </c>
      <c r="H23" s="264" t="s">
        <v>15</v>
      </c>
      <c r="I23" s="264" t="s">
        <v>16</v>
      </c>
    </row>
    <row r="24" spans="1:14" ht="43.5" thickBot="1">
      <c r="A24" s="412" t="s">
        <v>25</v>
      </c>
      <c r="B24" s="410" t="str">
        <f>B14</f>
        <v>06.05.2020</v>
      </c>
      <c r="C24" s="20" t="s">
        <v>19</v>
      </c>
      <c r="D24" s="19">
        <v>150</v>
      </c>
      <c r="E24" s="20">
        <v>287</v>
      </c>
      <c r="F24" s="20">
        <v>7</v>
      </c>
      <c r="G24" s="20">
        <v>1</v>
      </c>
      <c r="H24" s="20">
        <v>0</v>
      </c>
      <c r="I24" s="20" t="s">
        <v>160</v>
      </c>
    </row>
    <row r="25" spans="1:14" ht="44.25" customHeight="1" thickBot="1">
      <c r="A25" s="413"/>
      <c r="B25" s="425"/>
      <c r="C25" s="263" t="s">
        <v>29</v>
      </c>
      <c r="D25" s="197">
        <v>94</v>
      </c>
      <c r="E25" s="198">
        <v>175</v>
      </c>
      <c r="F25" s="198">
        <v>6</v>
      </c>
      <c r="G25" s="198">
        <v>0</v>
      </c>
      <c r="H25" s="199">
        <v>0</v>
      </c>
      <c r="I25" s="20" t="s">
        <v>161</v>
      </c>
      <c r="K25">
        <f>D28</f>
        <v>10469</v>
      </c>
      <c r="L25">
        <f>E28</f>
        <v>38526</v>
      </c>
      <c r="M25">
        <f>F28</f>
        <v>853</v>
      </c>
      <c r="N25">
        <f>G28</f>
        <v>1055</v>
      </c>
    </row>
    <row r="26" spans="1:14" ht="43.5" customHeight="1" thickBot="1">
      <c r="A26" s="413"/>
      <c r="B26" s="422"/>
      <c r="C26" s="15" t="s">
        <v>22</v>
      </c>
      <c r="D26" s="22">
        <v>62</v>
      </c>
      <c r="E26" s="22">
        <v>105</v>
      </c>
      <c r="F26" s="22">
        <v>0</v>
      </c>
      <c r="G26" s="22">
        <v>3</v>
      </c>
      <c r="H26" s="22">
        <v>0</v>
      </c>
      <c r="I26" s="20" t="s">
        <v>162</v>
      </c>
      <c r="K26">
        <v>62</v>
      </c>
      <c r="L26">
        <v>105</v>
      </c>
      <c r="M26">
        <v>0</v>
      </c>
      <c r="N26">
        <v>3</v>
      </c>
    </row>
    <row r="27" spans="1:14" ht="30.75" customHeight="1" thickBot="1">
      <c r="A27" s="414"/>
      <c r="B27" s="411"/>
      <c r="C27" s="2" t="s">
        <v>23</v>
      </c>
      <c r="D27" s="22">
        <f>SUM(D24:D26)</f>
        <v>306</v>
      </c>
      <c r="E27" s="22">
        <f t="shared" ref="E27:H27" si="0">SUM(E24:E26)</f>
        <v>567</v>
      </c>
      <c r="F27" s="22">
        <f t="shared" si="0"/>
        <v>13</v>
      </c>
      <c r="G27" s="22">
        <f t="shared" si="0"/>
        <v>4</v>
      </c>
      <c r="H27" s="22">
        <f t="shared" si="0"/>
        <v>0</v>
      </c>
      <c r="I27" s="8"/>
      <c r="K27">
        <f>SUM(K25:K26)</f>
        <v>10531</v>
      </c>
      <c r="L27">
        <f>SUM(L25:L26)</f>
        <v>38631</v>
      </c>
      <c r="M27">
        <f>SUM(M25:M26)</f>
        <v>853</v>
      </c>
      <c r="N27">
        <f>SUM(N25:N26)</f>
        <v>1058</v>
      </c>
    </row>
    <row r="28" spans="1:14" ht="30" customHeight="1" thickBot="1">
      <c r="A28" s="403" t="s">
        <v>26</v>
      </c>
      <c r="B28" s="404"/>
      <c r="C28" s="405"/>
      <c r="D28" s="17">
        <v>10469</v>
      </c>
      <c r="E28" s="17">
        <v>38526</v>
      </c>
      <c r="F28" s="17">
        <v>853</v>
      </c>
      <c r="G28" s="17">
        <v>1055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12364</v>
      </c>
      <c r="D32" s="24">
        <f>E28+E18</f>
        <v>48037</v>
      </c>
      <c r="E32" s="24">
        <f>F28+F18</f>
        <v>895</v>
      </c>
      <c r="F32" s="24">
        <f>G28+G18</f>
        <v>1069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06.05.2020 @9:00 Pm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46.5" customHeight="1" thickBot="1">
      <c r="A44" s="398" t="s">
        <v>106</v>
      </c>
      <c r="B44" s="431"/>
      <c r="C44" s="202">
        <f>D17</f>
        <v>4</v>
      </c>
      <c r="D44" s="202">
        <f t="shared" ref="D44:G44" si="1">E17</f>
        <v>6</v>
      </c>
      <c r="E44" s="202">
        <f t="shared" si="1"/>
        <v>0</v>
      </c>
      <c r="F44" s="202">
        <f t="shared" si="1"/>
        <v>0</v>
      </c>
      <c r="G44" s="204">
        <f t="shared" si="1"/>
        <v>0</v>
      </c>
      <c r="H44" s="442"/>
      <c r="I44" s="443"/>
    </row>
    <row r="45" spans="1:9" ht="46.5" customHeight="1" thickBot="1">
      <c r="A45" s="438" t="s">
        <v>107</v>
      </c>
      <c r="B45" s="439"/>
      <c r="C45" s="203">
        <f>D27</f>
        <v>306</v>
      </c>
      <c r="D45" s="203">
        <f t="shared" ref="D45:G45" si="2">E27</f>
        <v>567</v>
      </c>
      <c r="E45" s="203">
        <f t="shared" si="2"/>
        <v>13</v>
      </c>
      <c r="F45" s="203">
        <f t="shared" si="2"/>
        <v>4</v>
      </c>
      <c r="G45" s="205">
        <f t="shared" si="2"/>
        <v>0</v>
      </c>
      <c r="H45" s="440" t="s">
        <v>164</v>
      </c>
      <c r="I45" s="441"/>
    </row>
    <row r="46" spans="1:9" ht="46.5" customHeight="1" thickBot="1">
      <c r="A46" s="398" t="s">
        <v>23</v>
      </c>
      <c r="B46" s="431"/>
      <c r="C46" s="202">
        <f>SUM(C44:C45)</f>
        <v>310</v>
      </c>
      <c r="D46" s="202">
        <f t="shared" ref="D46:G46" si="3">SUM(D44:D45)</f>
        <v>573</v>
      </c>
      <c r="E46" s="202">
        <f t="shared" si="3"/>
        <v>13</v>
      </c>
      <c r="F46" s="202">
        <f t="shared" si="3"/>
        <v>4</v>
      </c>
      <c r="G46" s="204">
        <f t="shared" si="3"/>
        <v>0</v>
      </c>
      <c r="H46" s="442"/>
      <c r="I46" s="443"/>
    </row>
    <row r="47" spans="1:9" ht="46.5" customHeight="1"/>
    <row r="48" spans="1:9" ht="46.5" customHeight="1"/>
    <row r="49" ht="46.5" customHeight="1"/>
    <row r="50" ht="46.5" customHeight="1"/>
    <row r="51" ht="46.5" customHeight="1"/>
    <row r="52" ht="46.5" customHeight="1"/>
    <row r="53" ht="46.5" customHeight="1"/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" right="0.7" top="0.75" bottom="0.75" header="0.3" footer="0.3"/>
  <pageSetup paperSize="9" orientation="landscape" horizontalDpi="300" verticalDpi="0" copies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N50"/>
  <sheetViews>
    <sheetView topLeftCell="A40" workbookViewId="0">
      <selection activeCell="A40" sqref="A1:XFD1048576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272"/>
    </row>
    <row r="4" spans="1:14" ht="21" customHeight="1">
      <c r="A4" s="409" t="s">
        <v>166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273">
        <f>D17+D27</f>
        <v>239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460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273">
        <f>F17+F27</f>
        <v>0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8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274"/>
      <c r="B10" s="274"/>
      <c r="C10" s="274"/>
      <c r="D10" s="274"/>
      <c r="E10" s="27"/>
      <c r="F10" s="35"/>
    </row>
    <row r="11" spans="1:14" ht="15.75">
      <c r="A11" s="274"/>
      <c r="B11" s="274"/>
      <c r="C11" s="274"/>
      <c r="D11" s="274"/>
      <c r="E11" s="27"/>
      <c r="F11" s="35"/>
    </row>
    <row r="12" spans="1:14" ht="19.5" thickBot="1">
      <c r="A12" s="272"/>
    </row>
    <row r="13" spans="1:14" ht="57.75" thickBot="1">
      <c r="A13" s="6" t="s">
        <v>8</v>
      </c>
      <c r="B13" s="271" t="s">
        <v>9</v>
      </c>
      <c r="C13" s="271" t="s">
        <v>10</v>
      </c>
      <c r="D13" s="271" t="s">
        <v>11</v>
      </c>
      <c r="E13" s="271" t="s">
        <v>12</v>
      </c>
      <c r="F13" s="271" t="s">
        <v>13</v>
      </c>
      <c r="G13" s="271" t="s">
        <v>14</v>
      </c>
      <c r="H13" s="271" t="s">
        <v>15</v>
      </c>
      <c r="I13" s="271" t="s">
        <v>16</v>
      </c>
    </row>
    <row r="14" spans="1:14" ht="43.5" thickBot="1">
      <c r="A14" s="419" t="s">
        <v>17</v>
      </c>
      <c r="B14" s="410" t="s">
        <v>165</v>
      </c>
      <c r="C14" s="41" t="s">
        <v>19</v>
      </c>
      <c r="D14" s="276">
        <v>6</v>
      </c>
      <c r="E14" s="276">
        <v>10</v>
      </c>
      <c r="F14" s="276">
        <v>0</v>
      </c>
      <c r="G14" s="276">
        <v>0</v>
      </c>
      <c r="H14" s="276">
        <v>0</v>
      </c>
      <c r="I14" s="276"/>
    </row>
    <row r="15" spans="1:14" ht="38.25" customHeight="1" thickBot="1">
      <c r="A15" s="420"/>
      <c r="B15" s="425"/>
      <c r="C15" s="200" t="s">
        <v>29</v>
      </c>
      <c r="D15" s="276">
        <v>1</v>
      </c>
      <c r="E15" s="275">
        <v>1</v>
      </c>
      <c r="F15" s="275">
        <v>0</v>
      </c>
      <c r="G15" s="275">
        <v>0</v>
      </c>
      <c r="H15" s="275">
        <v>0</v>
      </c>
      <c r="I15" s="275"/>
    </row>
    <row r="16" spans="1:14" ht="35.25" customHeight="1" thickBot="1">
      <c r="A16" s="420"/>
      <c r="B16" s="425"/>
      <c r="C16" s="201" t="s">
        <v>22</v>
      </c>
      <c r="D16" s="276">
        <v>0</v>
      </c>
      <c r="E16" s="276">
        <v>0</v>
      </c>
      <c r="F16" s="276">
        <v>0</v>
      </c>
      <c r="G16" s="276">
        <v>0</v>
      </c>
      <c r="H16" s="276">
        <v>0</v>
      </c>
      <c r="I16" s="276"/>
      <c r="K16">
        <f>D18</f>
        <v>1902</v>
      </c>
      <c r="L16">
        <f>E18</f>
        <v>9522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276">
        <f>SUM(D14:D16)</f>
        <v>7</v>
      </c>
      <c r="E17" s="276">
        <f>SUM(E14:E16)</f>
        <v>11</v>
      </c>
      <c r="F17" s="276">
        <f>SUM(F14:F16)</f>
        <v>0</v>
      </c>
      <c r="G17" s="276">
        <f>SUM(G14:G16)</f>
        <v>0</v>
      </c>
      <c r="H17" s="276">
        <f>SUM(H14:H16)</f>
        <v>0</v>
      </c>
      <c r="I17" s="276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1902</v>
      </c>
      <c r="E18" s="40">
        <v>9522</v>
      </c>
      <c r="F18" s="40">
        <v>42</v>
      </c>
      <c r="G18" s="40">
        <v>14</v>
      </c>
      <c r="H18" s="40">
        <v>0</v>
      </c>
      <c r="I18" s="17"/>
      <c r="K18">
        <f>SUM(K16:K17)</f>
        <v>1902</v>
      </c>
      <c r="L18">
        <f>SUM(L16:L17)</f>
        <v>9522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71" t="s">
        <v>9</v>
      </c>
      <c r="C23" s="271" t="s">
        <v>10</v>
      </c>
      <c r="D23" s="271" t="s">
        <v>11</v>
      </c>
      <c r="E23" s="271" t="s">
        <v>12</v>
      </c>
      <c r="F23" s="271" t="s">
        <v>13</v>
      </c>
      <c r="G23" s="271" t="s">
        <v>14</v>
      </c>
      <c r="H23" s="271" t="s">
        <v>15</v>
      </c>
      <c r="I23" s="271" t="s">
        <v>16</v>
      </c>
    </row>
    <row r="24" spans="1:14" ht="43.5" thickBot="1">
      <c r="A24" s="412" t="s">
        <v>25</v>
      </c>
      <c r="B24" s="410" t="str">
        <f>B14</f>
        <v>07.05.2020</v>
      </c>
      <c r="C24" s="20" t="s">
        <v>19</v>
      </c>
      <c r="D24" s="19">
        <v>117</v>
      </c>
      <c r="E24" s="20">
        <v>218</v>
      </c>
      <c r="F24" s="20">
        <v>0</v>
      </c>
      <c r="G24" s="20">
        <v>0</v>
      </c>
      <c r="H24" s="20">
        <v>0</v>
      </c>
      <c r="I24" s="20"/>
    </row>
    <row r="25" spans="1:14" ht="44.25" customHeight="1" thickBot="1">
      <c r="A25" s="413"/>
      <c r="B25" s="425"/>
      <c r="C25" s="270" t="s">
        <v>29</v>
      </c>
      <c r="D25" s="197">
        <v>62</v>
      </c>
      <c r="E25" s="198">
        <v>129</v>
      </c>
      <c r="F25" s="198">
        <v>0</v>
      </c>
      <c r="G25" s="198">
        <v>8</v>
      </c>
      <c r="H25" s="199">
        <v>0</v>
      </c>
      <c r="I25" s="20"/>
      <c r="K25">
        <f>D28</f>
        <v>10701</v>
      </c>
      <c r="L25">
        <f>E28</f>
        <v>38975</v>
      </c>
      <c r="M25">
        <f>F28</f>
        <v>853</v>
      </c>
      <c r="N25">
        <f>G28</f>
        <v>1063</v>
      </c>
    </row>
    <row r="26" spans="1:14" ht="43.5" customHeight="1" thickBot="1">
      <c r="A26" s="413"/>
      <c r="B26" s="422"/>
      <c r="C26" s="15" t="s">
        <v>22</v>
      </c>
      <c r="D26" s="22">
        <v>53</v>
      </c>
      <c r="E26" s="22">
        <v>102</v>
      </c>
      <c r="F26" s="22">
        <v>0</v>
      </c>
      <c r="G26" s="22">
        <v>0</v>
      </c>
      <c r="H26" s="22">
        <v>0</v>
      </c>
      <c r="I26" s="20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232</v>
      </c>
      <c r="E27" s="22">
        <f t="shared" ref="E27:H27" si="0">SUM(E24:E26)</f>
        <v>449</v>
      </c>
      <c r="F27" s="22">
        <f t="shared" si="0"/>
        <v>0</v>
      </c>
      <c r="G27" s="22">
        <f t="shared" si="0"/>
        <v>8</v>
      </c>
      <c r="H27" s="22">
        <f t="shared" si="0"/>
        <v>0</v>
      </c>
      <c r="I27" s="8"/>
      <c r="K27">
        <f>SUM(K25:K26)</f>
        <v>10701</v>
      </c>
      <c r="L27">
        <f>SUM(L25:L26)</f>
        <v>38975</v>
      </c>
      <c r="M27">
        <f>SUM(M25:M26)</f>
        <v>853</v>
      </c>
      <c r="N27">
        <f>SUM(N25:N26)</f>
        <v>1063</v>
      </c>
    </row>
    <row r="28" spans="1:14" ht="30" customHeight="1" thickBot="1">
      <c r="A28" s="403" t="s">
        <v>26</v>
      </c>
      <c r="B28" s="404"/>
      <c r="C28" s="405"/>
      <c r="D28" s="17">
        <v>10701</v>
      </c>
      <c r="E28" s="17">
        <v>38975</v>
      </c>
      <c r="F28" s="17">
        <v>853</v>
      </c>
      <c r="G28" s="17">
        <v>1063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12603</v>
      </c>
      <c r="D32" s="24">
        <f>E28+E18</f>
        <v>48497</v>
      </c>
      <c r="E32" s="24">
        <f>F28+F18</f>
        <v>895</v>
      </c>
      <c r="F32" s="24">
        <f>G28+G18</f>
        <v>1077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07.05.2020 @9:00 PM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55.5" customHeight="1" thickBot="1">
      <c r="A44" s="398" t="s">
        <v>106</v>
      </c>
      <c r="B44" s="431"/>
      <c r="C44" s="202">
        <f>D17</f>
        <v>7</v>
      </c>
      <c r="D44" s="202">
        <f t="shared" ref="D44:G44" si="1">E17</f>
        <v>11</v>
      </c>
      <c r="E44" s="202">
        <f t="shared" si="1"/>
        <v>0</v>
      </c>
      <c r="F44" s="202">
        <f t="shared" si="1"/>
        <v>0</v>
      </c>
      <c r="G44" s="204">
        <f t="shared" si="1"/>
        <v>0</v>
      </c>
      <c r="H44" s="442"/>
      <c r="I44" s="443"/>
    </row>
    <row r="45" spans="1:9" ht="55.5" customHeight="1" thickBot="1">
      <c r="A45" s="438" t="s">
        <v>107</v>
      </c>
      <c r="B45" s="439"/>
      <c r="C45" s="203">
        <f>D27</f>
        <v>232</v>
      </c>
      <c r="D45" s="203">
        <f t="shared" ref="D45:G45" si="2">E27</f>
        <v>449</v>
      </c>
      <c r="E45" s="203">
        <f t="shared" si="2"/>
        <v>0</v>
      </c>
      <c r="F45" s="203">
        <f t="shared" si="2"/>
        <v>8</v>
      </c>
      <c r="G45" s="205">
        <f t="shared" si="2"/>
        <v>0</v>
      </c>
      <c r="H45" s="440"/>
      <c r="I45" s="441"/>
    </row>
    <row r="46" spans="1:9" ht="55.5" customHeight="1" thickBot="1">
      <c r="A46" s="398" t="s">
        <v>23</v>
      </c>
      <c r="B46" s="431"/>
      <c r="C46" s="202">
        <f>SUM(C44:C45)</f>
        <v>239</v>
      </c>
      <c r="D46" s="202">
        <f t="shared" ref="D46:G46" si="3">SUM(D44:D45)</f>
        <v>460</v>
      </c>
      <c r="E46" s="202">
        <f t="shared" si="3"/>
        <v>0</v>
      </c>
      <c r="F46" s="202">
        <f t="shared" si="3"/>
        <v>8</v>
      </c>
      <c r="G46" s="204">
        <f t="shared" si="3"/>
        <v>0</v>
      </c>
      <c r="H46" s="442"/>
      <c r="I46" s="443"/>
    </row>
    <row r="47" spans="1:9" ht="55.5" customHeight="1"/>
    <row r="48" spans="1:9" ht="55.5" customHeight="1"/>
    <row r="49" ht="55.5" customHeight="1"/>
    <row r="50" ht="55.5" customHeight="1"/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N48"/>
  <sheetViews>
    <sheetView topLeftCell="A10" workbookViewId="0">
      <selection sqref="A1:XFD1048576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279"/>
    </row>
    <row r="4" spans="1:14" ht="21" customHeight="1">
      <c r="A4" s="409" t="s">
        <v>167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280">
        <f>D17+D27</f>
        <v>201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350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280">
        <f>F17+F27</f>
        <v>6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3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281"/>
      <c r="B10" s="281"/>
      <c r="C10" s="281"/>
      <c r="D10" s="281"/>
      <c r="E10" s="27"/>
      <c r="F10" s="35"/>
    </row>
    <row r="11" spans="1:14" ht="15.75">
      <c r="A11" s="281"/>
      <c r="B11" s="281"/>
      <c r="C11" s="281"/>
      <c r="D11" s="281"/>
      <c r="E11" s="27"/>
      <c r="F11" s="35"/>
    </row>
    <row r="12" spans="1:14" ht="19.5" thickBot="1">
      <c r="A12" s="279"/>
    </row>
    <row r="13" spans="1:14" ht="57.75" thickBot="1">
      <c r="A13" s="6" t="s">
        <v>8</v>
      </c>
      <c r="B13" s="278" t="s">
        <v>9</v>
      </c>
      <c r="C13" s="278" t="s">
        <v>10</v>
      </c>
      <c r="D13" s="278" t="s">
        <v>11</v>
      </c>
      <c r="E13" s="278" t="s">
        <v>12</v>
      </c>
      <c r="F13" s="278" t="s">
        <v>13</v>
      </c>
      <c r="G13" s="278" t="s">
        <v>14</v>
      </c>
      <c r="H13" s="278" t="s">
        <v>15</v>
      </c>
      <c r="I13" s="278" t="s">
        <v>16</v>
      </c>
    </row>
    <row r="14" spans="1:14" ht="43.5" thickBot="1">
      <c r="A14" s="419" t="s">
        <v>17</v>
      </c>
      <c r="B14" s="410" t="s">
        <v>168</v>
      </c>
      <c r="C14" s="41" t="s">
        <v>19</v>
      </c>
      <c r="D14" s="283">
        <v>0</v>
      </c>
      <c r="E14" s="283">
        <v>0</v>
      </c>
      <c r="F14" s="283">
        <v>0</v>
      </c>
      <c r="G14" s="283">
        <v>0</v>
      </c>
      <c r="H14" s="283">
        <v>0</v>
      </c>
      <c r="I14" s="283"/>
    </row>
    <row r="15" spans="1:14" ht="38.25" customHeight="1" thickBot="1">
      <c r="A15" s="420"/>
      <c r="B15" s="425"/>
      <c r="C15" s="200" t="s">
        <v>29</v>
      </c>
      <c r="D15" s="283">
        <v>1</v>
      </c>
      <c r="E15" s="282">
        <v>2</v>
      </c>
      <c r="F15" s="282">
        <v>0</v>
      </c>
      <c r="G15" s="282">
        <v>0</v>
      </c>
      <c r="H15" s="282">
        <v>0</v>
      </c>
      <c r="I15" s="282"/>
    </row>
    <row r="16" spans="1:14" ht="35.25" customHeight="1" thickBot="1">
      <c r="A16" s="420"/>
      <c r="B16" s="425"/>
      <c r="C16" s="201" t="s">
        <v>22</v>
      </c>
      <c r="D16" s="283">
        <v>0</v>
      </c>
      <c r="E16" s="283">
        <v>0</v>
      </c>
      <c r="F16" s="283">
        <v>0</v>
      </c>
      <c r="G16" s="283">
        <v>0</v>
      </c>
      <c r="H16" s="283">
        <v>0</v>
      </c>
      <c r="I16" s="283"/>
      <c r="K16">
        <f>D18</f>
        <v>1902</v>
      </c>
      <c r="L16">
        <f>E18</f>
        <v>9523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283">
        <f>SUM(D14:D16)</f>
        <v>1</v>
      </c>
      <c r="E17" s="283">
        <f>SUM(E14:E16)</f>
        <v>2</v>
      </c>
      <c r="F17" s="283">
        <f>SUM(F14:F16)</f>
        <v>0</v>
      </c>
      <c r="G17" s="283">
        <f>SUM(G14:G16)</f>
        <v>0</v>
      </c>
      <c r="H17" s="283">
        <f>SUM(H14:H16)</f>
        <v>0</v>
      </c>
      <c r="I17" s="283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1902</v>
      </c>
      <c r="E18" s="40">
        <v>9523</v>
      </c>
      <c r="F18" s="40">
        <v>42</v>
      </c>
      <c r="G18" s="40">
        <v>14</v>
      </c>
      <c r="H18" s="40">
        <v>0</v>
      </c>
      <c r="I18" s="17"/>
      <c r="K18">
        <f>SUM(K16:K17)</f>
        <v>1902</v>
      </c>
      <c r="L18">
        <f>SUM(L16:L17)</f>
        <v>9523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78" t="s">
        <v>9</v>
      </c>
      <c r="C23" s="278" t="s">
        <v>10</v>
      </c>
      <c r="D23" s="278" t="s">
        <v>11</v>
      </c>
      <c r="E23" s="278" t="s">
        <v>12</v>
      </c>
      <c r="F23" s="278" t="s">
        <v>13</v>
      </c>
      <c r="G23" s="278" t="s">
        <v>14</v>
      </c>
      <c r="H23" s="278" t="s">
        <v>15</v>
      </c>
      <c r="I23" s="278" t="s">
        <v>16</v>
      </c>
    </row>
    <row r="24" spans="1:14" ht="43.5" thickBot="1">
      <c r="A24" s="412" t="s">
        <v>25</v>
      </c>
      <c r="B24" s="410" t="str">
        <f>B14</f>
        <v>08.05.2020</v>
      </c>
      <c r="C24" s="20" t="s">
        <v>19</v>
      </c>
      <c r="D24" s="19">
        <v>39</v>
      </c>
      <c r="E24" s="20">
        <v>70</v>
      </c>
      <c r="F24" s="20">
        <v>0</v>
      </c>
      <c r="G24" s="20">
        <v>0</v>
      </c>
      <c r="H24" s="20">
        <v>0</v>
      </c>
      <c r="I24" s="20"/>
    </row>
    <row r="25" spans="1:14" ht="44.25" customHeight="1" thickBot="1">
      <c r="A25" s="413"/>
      <c r="B25" s="425"/>
      <c r="C25" s="277" t="s">
        <v>29</v>
      </c>
      <c r="D25" s="197">
        <v>91</v>
      </c>
      <c r="E25" s="198">
        <v>166</v>
      </c>
      <c r="F25" s="198">
        <v>6</v>
      </c>
      <c r="G25" s="198">
        <v>3</v>
      </c>
      <c r="H25" s="199">
        <v>0</v>
      </c>
      <c r="I25" s="20" t="s">
        <v>169</v>
      </c>
      <c r="K25">
        <f>D28</f>
        <v>10901</v>
      </c>
      <c r="L25">
        <f>E28</f>
        <v>39323</v>
      </c>
      <c r="M25">
        <f>F28</f>
        <v>859</v>
      </c>
      <c r="N25">
        <f>G28</f>
        <v>1066</v>
      </c>
    </row>
    <row r="26" spans="1:14" ht="43.5" customHeight="1" thickBot="1">
      <c r="A26" s="413"/>
      <c r="B26" s="422"/>
      <c r="C26" s="15" t="s">
        <v>22</v>
      </c>
      <c r="D26" s="22">
        <v>70</v>
      </c>
      <c r="E26" s="22">
        <v>112</v>
      </c>
      <c r="F26" s="22">
        <v>0</v>
      </c>
      <c r="G26" s="22">
        <v>0</v>
      </c>
      <c r="H26" s="22">
        <v>0</v>
      </c>
      <c r="I26" s="20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200</v>
      </c>
      <c r="E27" s="22">
        <f t="shared" ref="E27:H27" si="0">SUM(E24:E26)</f>
        <v>348</v>
      </c>
      <c r="F27" s="22">
        <f t="shared" si="0"/>
        <v>6</v>
      </c>
      <c r="G27" s="22">
        <f t="shared" si="0"/>
        <v>3</v>
      </c>
      <c r="H27" s="22">
        <f t="shared" si="0"/>
        <v>0</v>
      </c>
      <c r="I27" s="8"/>
      <c r="K27">
        <f>SUM(K25:K26)</f>
        <v>10901</v>
      </c>
      <c r="L27">
        <f>SUM(L25:L26)</f>
        <v>39323</v>
      </c>
      <c r="M27">
        <f>SUM(M25:M26)</f>
        <v>859</v>
      </c>
      <c r="N27">
        <f>SUM(N25:N26)</f>
        <v>1066</v>
      </c>
    </row>
    <row r="28" spans="1:14" ht="30" customHeight="1" thickBot="1">
      <c r="A28" s="403" t="s">
        <v>26</v>
      </c>
      <c r="B28" s="404"/>
      <c r="C28" s="405"/>
      <c r="D28" s="17">
        <v>10901</v>
      </c>
      <c r="E28" s="17">
        <v>39323</v>
      </c>
      <c r="F28" s="17">
        <v>859</v>
      </c>
      <c r="G28" s="17">
        <v>1066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12803</v>
      </c>
      <c r="D32" s="24">
        <f>E28+E18</f>
        <v>48846</v>
      </c>
      <c r="E32" s="24">
        <f>F28+F18</f>
        <v>901</v>
      </c>
      <c r="F32" s="24">
        <f>G28+G18</f>
        <v>1080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08.05.2020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38.25" customHeight="1" thickBot="1">
      <c r="A44" s="398" t="s">
        <v>106</v>
      </c>
      <c r="B44" s="431"/>
      <c r="C44" s="202">
        <f>D17</f>
        <v>1</v>
      </c>
      <c r="D44" s="202">
        <f t="shared" ref="D44:G44" si="1">E17</f>
        <v>2</v>
      </c>
      <c r="E44" s="202">
        <f t="shared" si="1"/>
        <v>0</v>
      </c>
      <c r="F44" s="202">
        <f t="shared" si="1"/>
        <v>0</v>
      </c>
      <c r="G44" s="204">
        <f t="shared" si="1"/>
        <v>0</v>
      </c>
      <c r="H44" s="442"/>
      <c r="I44" s="443"/>
    </row>
    <row r="45" spans="1:9" ht="38.25" customHeight="1" thickBot="1">
      <c r="A45" s="438" t="s">
        <v>107</v>
      </c>
      <c r="B45" s="439"/>
      <c r="C45" s="203">
        <f>D27</f>
        <v>200</v>
      </c>
      <c r="D45" s="203">
        <f t="shared" ref="D45:G45" si="2">E27</f>
        <v>348</v>
      </c>
      <c r="E45" s="203">
        <f t="shared" si="2"/>
        <v>6</v>
      </c>
      <c r="F45" s="203">
        <f t="shared" si="2"/>
        <v>3</v>
      </c>
      <c r="G45" s="205">
        <f t="shared" si="2"/>
        <v>0</v>
      </c>
      <c r="H45" s="440"/>
      <c r="I45" s="441"/>
    </row>
    <row r="46" spans="1:9" ht="38.25" customHeight="1" thickBot="1">
      <c r="A46" s="398" t="s">
        <v>23</v>
      </c>
      <c r="B46" s="431"/>
      <c r="C46" s="202">
        <f>SUM(C44:C45)</f>
        <v>201</v>
      </c>
      <c r="D46" s="202">
        <f t="shared" ref="D46:G46" si="3">SUM(D44:D45)</f>
        <v>350</v>
      </c>
      <c r="E46" s="202">
        <f t="shared" si="3"/>
        <v>6</v>
      </c>
      <c r="F46" s="202">
        <f t="shared" si="3"/>
        <v>3</v>
      </c>
      <c r="G46" s="204">
        <f t="shared" si="3"/>
        <v>0</v>
      </c>
      <c r="H46" s="442"/>
      <c r="I46" s="443"/>
    </row>
    <row r="47" spans="1:9" ht="38.25" customHeight="1"/>
    <row r="48" spans="1:9" ht="38.25" customHeight="1"/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N46"/>
  <sheetViews>
    <sheetView topLeftCell="A37" workbookViewId="0">
      <selection activeCell="D27" sqref="D27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286"/>
    </row>
    <row r="4" spans="1:14" ht="21" customHeight="1">
      <c r="A4" s="409" t="s">
        <v>170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287">
        <f>D17+D27</f>
        <v>317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552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287">
        <f>F17+F27</f>
        <v>0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1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288"/>
      <c r="B10" s="288"/>
      <c r="C10" s="288"/>
      <c r="D10" s="288"/>
      <c r="E10" s="27"/>
      <c r="F10" s="35"/>
    </row>
    <row r="11" spans="1:14" ht="15.75">
      <c r="A11" s="288"/>
      <c r="B11" s="288"/>
      <c r="C11" s="288"/>
      <c r="D11" s="288"/>
      <c r="E11" s="27"/>
      <c r="F11" s="35"/>
    </row>
    <row r="12" spans="1:14" ht="19.5" thickBot="1">
      <c r="A12" s="286"/>
    </row>
    <row r="13" spans="1:14" ht="57.75" thickBot="1">
      <c r="A13" s="6" t="s">
        <v>8</v>
      </c>
      <c r="B13" s="285" t="s">
        <v>9</v>
      </c>
      <c r="C13" s="285" t="s">
        <v>10</v>
      </c>
      <c r="D13" s="285" t="s">
        <v>11</v>
      </c>
      <c r="E13" s="285" t="s">
        <v>12</v>
      </c>
      <c r="F13" s="285" t="s">
        <v>13</v>
      </c>
      <c r="G13" s="285" t="s">
        <v>14</v>
      </c>
      <c r="H13" s="285" t="s">
        <v>15</v>
      </c>
      <c r="I13" s="285" t="s">
        <v>16</v>
      </c>
    </row>
    <row r="14" spans="1:14" ht="43.5" thickBot="1">
      <c r="A14" s="419" t="s">
        <v>17</v>
      </c>
      <c r="B14" s="410" t="s">
        <v>171</v>
      </c>
      <c r="C14" s="41" t="s">
        <v>19</v>
      </c>
      <c r="D14" s="290">
        <v>2</v>
      </c>
      <c r="E14" s="290">
        <v>3</v>
      </c>
      <c r="F14" s="290">
        <v>0</v>
      </c>
      <c r="G14" s="290">
        <v>0</v>
      </c>
      <c r="H14" s="290">
        <v>0</v>
      </c>
      <c r="I14" s="290"/>
    </row>
    <row r="15" spans="1:14" ht="38.25" customHeight="1" thickBot="1">
      <c r="A15" s="420"/>
      <c r="B15" s="425"/>
      <c r="C15" s="200" t="s">
        <v>29</v>
      </c>
      <c r="D15" s="290">
        <v>2</v>
      </c>
      <c r="E15" s="289">
        <v>3</v>
      </c>
      <c r="F15" s="289">
        <v>0</v>
      </c>
      <c r="G15" s="289">
        <v>0</v>
      </c>
      <c r="H15" s="289">
        <v>0</v>
      </c>
      <c r="I15" s="289"/>
    </row>
    <row r="16" spans="1:14" ht="35.25" customHeight="1" thickBot="1">
      <c r="A16" s="420"/>
      <c r="B16" s="425"/>
      <c r="C16" s="201" t="s">
        <v>22</v>
      </c>
      <c r="D16" s="290">
        <v>0</v>
      </c>
      <c r="E16" s="290">
        <v>0</v>
      </c>
      <c r="F16" s="290">
        <v>0</v>
      </c>
      <c r="G16" s="290">
        <v>0</v>
      </c>
      <c r="H16" s="290">
        <v>0</v>
      </c>
      <c r="I16" s="290"/>
      <c r="K16">
        <f>D18</f>
        <v>1906</v>
      </c>
      <c r="L16">
        <f>E18</f>
        <v>9529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290">
        <f>SUM(D14:D16)</f>
        <v>4</v>
      </c>
      <c r="E17" s="290">
        <f>SUM(E14:E16)</f>
        <v>6</v>
      </c>
      <c r="F17" s="290">
        <f>SUM(F14:F16)</f>
        <v>0</v>
      </c>
      <c r="G17" s="290">
        <f>SUM(G14:G16)</f>
        <v>0</v>
      </c>
      <c r="H17" s="290">
        <f>SUM(H14:H16)</f>
        <v>0</v>
      </c>
      <c r="I17" s="290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1906</v>
      </c>
      <c r="E18" s="40">
        <v>9529</v>
      </c>
      <c r="F18" s="40">
        <v>42</v>
      </c>
      <c r="G18" s="40">
        <v>14</v>
      </c>
      <c r="H18" s="40">
        <v>0</v>
      </c>
      <c r="I18" s="17"/>
      <c r="K18">
        <f>SUM(K16:K17)</f>
        <v>1906</v>
      </c>
      <c r="L18">
        <f>SUM(L16:L17)</f>
        <v>9529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85" t="s">
        <v>9</v>
      </c>
      <c r="C23" s="285" t="s">
        <v>10</v>
      </c>
      <c r="D23" s="285" t="s">
        <v>11</v>
      </c>
      <c r="E23" s="285" t="s">
        <v>12</v>
      </c>
      <c r="F23" s="285" t="s">
        <v>13</v>
      </c>
      <c r="G23" s="285" t="s">
        <v>14</v>
      </c>
      <c r="H23" s="285" t="s">
        <v>15</v>
      </c>
      <c r="I23" s="285" t="s">
        <v>16</v>
      </c>
    </row>
    <row r="24" spans="1:14" ht="43.5" thickBot="1">
      <c r="A24" s="412" t="s">
        <v>25</v>
      </c>
      <c r="B24" s="410" t="str">
        <f>B14</f>
        <v>09.05.2020</v>
      </c>
      <c r="C24" s="20" t="s">
        <v>19</v>
      </c>
      <c r="D24" s="19">
        <v>190</v>
      </c>
      <c r="E24" s="20">
        <v>338</v>
      </c>
      <c r="F24" s="20">
        <v>0</v>
      </c>
      <c r="G24" s="20">
        <v>0</v>
      </c>
      <c r="H24" s="20">
        <v>0</v>
      </c>
      <c r="I24" s="20"/>
    </row>
    <row r="25" spans="1:14" ht="44.25" customHeight="1" thickBot="1">
      <c r="A25" s="413"/>
      <c r="B25" s="425"/>
      <c r="C25" s="284" t="s">
        <v>29</v>
      </c>
      <c r="D25" s="197">
        <v>50</v>
      </c>
      <c r="E25" s="198">
        <v>79</v>
      </c>
      <c r="F25" s="198">
        <v>0</v>
      </c>
      <c r="G25" s="198">
        <v>1</v>
      </c>
      <c r="H25" s="199">
        <v>0</v>
      </c>
      <c r="I25" s="20" t="s">
        <v>172</v>
      </c>
      <c r="K25">
        <v>11214</v>
      </c>
      <c r="L25">
        <f>E28</f>
        <v>39869</v>
      </c>
      <c r="M25">
        <f>F28</f>
        <v>859</v>
      </c>
      <c r="N25">
        <f>G28</f>
        <v>1067</v>
      </c>
    </row>
    <row r="26" spans="1:14" ht="43.5" customHeight="1" thickBot="1">
      <c r="A26" s="413"/>
      <c r="B26" s="422"/>
      <c r="C26" s="15" t="s">
        <v>22</v>
      </c>
      <c r="D26" s="22">
        <v>73</v>
      </c>
      <c r="E26" s="22">
        <v>129</v>
      </c>
      <c r="F26" s="22">
        <v>0</v>
      </c>
      <c r="G26" s="22">
        <v>0</v>
      </c>
      <c r="H26" s="22">
        <v>0</v>
      </c>
      <c r="I26" s="20"/>
      <c r="K26">
        <v>0</v>
      </c>
      <c r="L26">
        <v>0</v>
      </c>
      <c r="M26">
        <v>0</v>
      </c>
      <c r="N26">
        <v>1</v>
      </c>
    </row>
    <row r="27" spans="1:14" ht="30.75" customHeight="1" thickBot="1">
      <c r="A27" s="414"/>
      <c r="B27" s="411"/>
      <c r="C27" s="2" t="s">
        <v>23</v>
      </c>
      <c r="D27" s="22">
        <f>SUM(D24:D26)</f>
        <v>313</v>
      </c>
      <c r="E27" s="22">
        <f t="shared" ref="E27:H27" si="0">SUM(E24:E26)</f>
        <v>546</v>
      </c>
      <c r="F27" s="22">
        <f t="shared" si="0"/>
        <v>0</v>
      </c>
      <c r="G27" s="22">
        <f t="shared" si="0"/>
        <v>1</v>
      </c>
      <c r="H27" s="22">
        <f t="shared" si="0"/>
        <v>0</v>
      </c>
      <c r="I27" s="8"/>
      <c r="K27">
        <f>SUM(K25:K26)</f>
        <v>11214</v>
      </c>
      <c r="L27">
        <f>SUM(L25:L26)</f>
        <v>39869</v>
      </c>
      <c r="M27">
        <f>SUM(M25:M26)</f>
        <v>859</v>
      </c>
      <c r="N27">
        <f>SUM(N25:N26)</f>
        <v>1068</v>
      </c>
    </row>
    <row r="28" spans="1:14" ht="30" customHeight="1" thickBot="1">
      <c r="A28" s="403" t="s">
        <v>26</v>
      </c>
      <c r="B28" s="404"/>
      <c r="C28" s="405"/>
      <c r="D28" s="17">
        <v>11214</v>
      </c>
      <c r="E28" s="17">
        <v>39869</v>
      </c>
      <c r="F28" s="17">
        <v>859</v>
      </c>
      <c r="G28" s="17">
        <v>1067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13120</v>
      </c>
      <c r="D32" s="24">
        <f>E28+E18</f>
        <v>49398</v>
      </c>
      <c r="E32" s="24">
        <f>F28+F18</f>
        <v>901</v>
      </c>
      <c r="F32" s="24">
        <f>G28+G18</f>
        <v>1081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09.05.2020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16.5" thickBot="1">
      <c r="A44" s="398" t="s">
        <v>106</v>
      </c>
      <c r="B44" s="431"/>
      <c r="C44" s="202">
        <f>D17</f>
        <v>4</v>
      </c>
      <c r="D44" s="202">
        <f t="shared" ref="D44:G44" si="1">E17</f>
        <v>6</v>
      </c>
      <c r="E44" s="202">
        <f t="shared" si="1"/>
        <v>0</v>
      </c>
      <c r="F44" s="202">
        <f t="shared" si="1"/>
        <v>0</v>
      </c>
      <c r="G44" s="204">
        <f t="shared" si="1"/>
        <v>0</v>
      </c>
      <c r="H44" s="442"/>
      <c r="I44" s="443"/>
    </row>
    <row r="45" spans="1:9" ht="16.5" thickBot="1">
      <c r="A45" s="438" t="s">
        <v>107</v>
      </c>
      <c r="B45" s="439"/>
      <c r="C45" s="203">
        <f>D27</f>
        <v>313</v>
      </c>
      <c r="D45" s="203">
        <f t="shared" ref="D45:G45" si="2">E27</f>
        <v>546</v>
      </c>
      <c r="E45" s="203">
        <f t="shared" si="2"/>
        <v>0</v>
      </c>
      <c r="F45" s="203">
        <f t="shared" si="2"/>
        <v>1</v>
      </c>
      <c r="G45" s="205">
        <f t="shared" si="2"/>
        <v>0</v>
      </c>
      <c r="H45" s="440" t="s">
        <v>173</v>
      </c>
      <c r="I45" s="441"/>
    </row>
    <row r="46" spans="1:9" ht="16.5" thickBot="1">
      <c r="A46" s="398" t="s">
        <v>23</v>
      </c>
      <c r="B46" s="431"/>
      <c r="C46" s="202">
        <f>SUM(C44:C45)</f>
        <v>317</v>
      </c>
      <c r="D46" s="202">
        <f t="shared" ref="D46:G46" si="3">SUM(D44:D45)</f>
        <v>552</v>
      </c>
      <c r="E46" s="202">
        <f t="shared" si="3"/>
        <v>0</v>
      </c>
      <c r="F46" s="202">
        <f t="shared" si="3"/>
        <v>1</v>
      </c>
      <c r="G46" s="204">
        <f t="shared" si="3"/>
        <v>0</v>
      </c>
      <c r="H46" s="442"/>
      <c r="I46" s="443"/>
    </row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N46"/>
  <sheetViews>
    <sheetView topLeftCell="A23" workbookViewId="0">
      <selection activeCell="G28" sqref="G28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294"/>
    </row>
    <row r="4" spans="1:14" ht="21" customHeight="1">
      <c r="A4" s="409" t="s">
        <v>174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295">
        <f>D17+D27</f>
        <v>413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673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295">
        <f>F17+F27</f>
        <v>0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21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293"/>
      <c r="B10" s="293"/>
      <c r="C10" s="293"/>
      <c r="D10" s="293"/>
      <c r="E10" s="27"/>
      <c r="F10" s="35"/>
    </row>
    <row r="11" spans="1:14" ht="15.75">
      <c r="A11" s="293"/>
      <c r="B11" s="293"/>
      <c r="C11" s="293"/>
      <c r="D11" s="293"/>
      <c r="E11" s="27"/>
      <c r="F11" s="35"/>
    </row>
    <row r="12" spans="1:14" ht="19.5" thickBot="1">
      <c r="A12" s="294"/>
    </row>
    <row r="13" spans="1:14" ht="57.75" thickBot="1">
      <c r="A13" s="6" t="s">
        <v>8</v>
      </c>
      <c r="B13" s="291" t="s">
        <v>9</v>
      </c>
      <c r="C13" s="291" t="s">
        <v>10</v>
      </c>
      <c r="D13" s="291" t="s">
        <v>11</v>
      </c>
      <c r="E13" s="291" t="s">
        <v>12</v>
      </c>
      <c r="F13" s="291" t="s">
        <v>13</v>
      </c>
      <c r="G13" s="291" t="s">
        <v>14</v>
      </c>
      <c r="H13" s="291" t="s">
        <v>15</v>
      </c>
      <c r="I13" s="291" t="s">
        <v>16</v>
      </c>
    </row>
    <row r="14" spans="1:14" ht="43.5" thickBot="1">
      <c r="A14" s="419" t="s">
        <v>17</v>
      </c>
      <c r="B14" s="410" t="s">
        <v>175</v>
      </c>
      <c r="C14" s="41" t="s">
        <v>19</v>
      </c>
      <c r="D14" s="297">
        <v>0</v>
      </c>
      <c r="E14" s="297">
        <v>0</v>
      </c>
      <c r="F14" s="297">
        <v>0</v>
      </c>
      <c r="G14" s="297">
        <v>0</v>
      </c>
      <c r="H14" s="297">
        <v>0</v>
      </c>
      <c r="I14" s="297"/>
    </row>
    <row r="15" spans="1:14" ht="38.25" customHeight="1" thickBot="1">
      <c r="A15" s="420"/>
      <c r="B15" s="425"/>
      <c r="C15" s="200" t="s">
        <v>29</v>
      </c>
      <c r="D15" s="297">
        <v>0</v>
      </c>
      <c r="E15" s="292">
        <v>0</v>
      </c>
      <c r="F15" s="292">
        <v>0</v>
      </c>
      <c r="G15" s="292">
        <v>0</v>
      </c>
      <c r="H15" s="292">
        <v>0</v>
      </c>
      <c r="I15" s="292"/>
    </row>
    <row r="16" spans="1:14" ht="35.25" customHeight="1" thickBot="1">
      <c r="A16" s="420"/>
      <c r="B16" s="425"/>
      <c r="C16" s="201" t="s">
        <v>22</v>
      </c>
      <c r="D16" s="297">
        <v>0</v>
      </c>
      <c r="E16" s="297">
        <v>0</v>
      </c>
      <c r="F16" s="297">
        <v>0</v>
      </c>
      <c r="G16" s="297">
        <v>0</v>
      </c>
      <c r="H16" s="297">
        <v>0</v>
      </c>
      <c r="I16" s="297"/>
      <c r="K16">
        <f>D18</f>
        <v>1906</v>
      </c>
      <c r="L16">
        <f>E18</f>
        <v>9529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297">
        <f>SUM(D14:D16)</f>
        <v>0</v>
      </c>
      <c r="E17" s="297">
        <f>SUM(E14:E16)</f>
        <v>0</v>
      </c>
      <c r="F17" s="297">
        <f>SUM(F14:F16)</f>
        <v>0</v>
      </c>
      <c r="G17" s="297">
        <f>SUM(G14:G16)</f>
        <v>0</v>
      </c>
      <c r="H17" s="297">
        <f>SUM(H14:H16)</f>
        <v>0</v>
      </c>
      <c r="I17" s="297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1906</v>
      </c>
      <c r="E18" s="40">
        <v>9529</v>
      </c>
      <c r="F18" s="40">
        <v>42</v>
      </c>
      <c r="G18" s="40">
        <v>14</v>
      </c>
      <c r="H18" s="40">
        <v>0</v>
      </c>
      <c r="I18" s="17"/>
      <c r="K18">
        <f>SUM(K16:K17)</f>
        <v>1906</v>
      </c>
      <c r="L18">
        <f>SUM(L16:L17)</f>
        <v>9529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91" t="s">
        <v>9</v>
      </c>
      <c r="C23" s="291" t="s">
        <v>10</v>
      </c>
      <c r="D23" s="291" t="s">
        <v>11</v>
      </c>
      <c r="E23" s="291" t="s">
        <v>12</v>
      </c>
      <c r="F23" s="291" t="s">
        <v>13</v>
      </c>
      <c r="G23" s="291" t="s">
        <v>14</v>
      </c>
      <c r="H23" s="298" t="s">
        <v>15</v>
      </c>
      <c r="I23" s="291" t="s">
        <v>16</v>
      </c>
    </row>
    <row r="24" spans="1:14" ht="43.5" thickBot="1">
      <c r="A24" s="412" t="s">
        <v>25</v>
      </c>
      <c r="B24" s="410" t="str">
        <f>B14</f>
        <v>10.05.2020</v>
      </c>
      <c r="C24" s="20" t="s">
        <v>19</v>
      </c>
      <c r="D24" s="19">
        <v>260</v>
      </c>
      <c r="E24" s="20">
        <v>387</v>
      </c>
      <c r="F24" s="20">
        <v>0</v>
      </c>
      <c r="G24" s="20">
        <v>4</v>
      </c>
      <c r="H24" s="20">
        <v>0</v>
      </c>
      <c r="I24" s="20" t="s">
        <v>176</v>
      </c>
    </row>
    <row r="25" spans="1:14" ht="44.25" customHeight="1" thickBot="1">
      <c r="A25" s="413"/>
      <c r="B25" s="425"/>
      <c r="C25" s="296" t="s">
        <v>29</v>
      </c>
      <c r="D25" s="197">
        <v>89</v>
      </c>
      <c r="E25" s="198">
        <v>162</v>
      </c>
      <c r="F25" s="198">
        <v>0</v>
      </c>
      <c r="G25" s="198">
        <v>3</v>
      </c>
      <c r="H25" s="199">
        <v>0</v>
      </c>
      <c r="I25" s="20" t="s">
        <v>177</v>
      </c>
      <c r="K25">
        <v>11627</v>
      </c>
      <c r="L25">
        <f>E28</f>
        <v>40542</v>
      </c>
      <c r="M25">
        <f>F28</f>
        <v>859</v>
      </c>
      <c r="N25">
        <f>G28</f>
        <v>1088</v>
      </c>
    </row>
    <row r="26" spans="1:14" ht="43.5" customHeight="1" thickBot="1">
      <c r="A26" s="413"/>
      <c r="B26" s="422"/>
      <c r="C26" s="15" t="s">
        <v>22</v>
      </c>
      <c r="D26" s="22">
        <v>64</v>
      </c>
      <c r="E26" s="22">
        <v>124</v>
      </c>
      <c r="F26" s="22">
        <v>0</v>
      </c>
      <c r="G26" s="22">
        <v>14</v>
      </c>
      <c r="H26" s="22">
        <v>0</v>
      </c>
      <c r="I26" s="20" t="s">
        <v>178</v>
      </c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413</v>
      </c>
      <c r="E27" s="22">
        <v>673</v>
      </c>
      <c r="F27" s="22">
        <f t="shared" ref="F27:H27" si="0">SUM(F24:F26)</f>
        <v>0</v>
      </c>
      <c r="G27" s="22">
        <f t="shared" si="0"/>
        <v>21</v>
      </c>
      <c r="H27" s="22">
        <f t="shared" si="0"/>
        <v>0</v>
      </c>
      <c r="I27" s="8"/>
      <c r="K27">
        <f>SUM(K25:K26)</f>
        <v>11627</v>
      </c>
      <c r="L27">
        <f>SUM(L25:L26)</f>
        <v>40542</v>
      </c>
      <c r="M27">
        <f>SUM(M25:M26)</f>
        <v>859</v>
      </c>
      <c r="N27">
        <f>SUM(N25:N26)</f>
        <v>1088</v>
      </c>
    </row>
    <row r="28" spans="1:14" ht="30" customHeight="1" thickBot="1">
      <c r="A28" s="403" t="s">
        <v>26</v>
      </c>
      <c r="B28" s="404"/>
      <c r="C28" s="405"/>
      <c r="D28" s="17">
        <v>11627</v>
      </c>
      <c r="E28" s="17">
        <v>40542</v>
      </c>
      <c r="F28" s="17">
        <v>859</v>
      </c>
      <c r="G28" s="17">
        <v>1088</v>
      </c>
      <c r="H28" s="17">
        <f>'09.04.2020'!H30</f>
        <v>0</v>
      </c>
      <c r="I28" s="17"/>
    </row>
    <row r="29" spans="1:14">
      <c r="E29">
        <f>SUM(E24:E26)</f>
        <v>673</v>
      </c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13533</v>
      </c>
      <c r="D32" s="24">
        <f>E28+E18</f>
        <v>50071</v>
      </c>
      <c r="E32" s="24">
        <f>F28+F18</f>
        <v>901</v>
      </c>
      <c r="F32" s="24">
        <f>G28+G18</f>
        <v>1102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10.05.2020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16.5" thickBot="1">
      <c r="A44" s="398" t="s">
        <v>106</v>
      </c>
      <c r="B44" s="431"/>
      <c r="C44" s="202">
        <f>D17</f>
        <v>0</v>
      </c>
      <c r="D44" s="202">
        <f t="shared" ref="D44:G44" si="1">E17</f>
        <v>0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16.5" thickBot="1">
      <c r="A45" s="438" t="s">
        <v>107</v>
      </c>
      <c r="B45" s="439"/>
      <c r="C45" s="203">
        <f>D27</f>
        <v>413</v>
      </c>
      <c r="D45" s="203">
        <f t="shared" ref="D45:G45" si="2">E27</f>
        <v>673</v>
      </c>
      <c r="E45" s="203">
        <f t="shared" si="2"/>
        <v>0</v>
      </c>
      <c r="F45" s="203">
        <f t="shared" si="2"/>
        <v>21</v>
      </c>
      <c r="G45" s="203">
        <f t="shared" si="2"/>
        <v>0</v>
      </c>
      <c r="H45" s="440"/>
      <c r="I45" s="441"/>
    </row>
    <row r="46" spans="1:9" ht="16.5" thickBot="1">
      <c r="A46" s="398" t="s">
        <v>23</v>
      </c>
      <c r="B46" s="431"/>
      <c r="C46" s="202">
        <f>SUM(C44:C45)</f>
        <v>413</v>
      </c>
      <c r="D46" s="202">
        <f t="shared" ref="D46:G46" si="3">SUM(D44:D45)</f>
        <v>673</v>
      </c>
      <c r="E46" s="202">
        <f t="shared" si="3"/>
        <v>0</v>
      </c>
      <c r="F46" s="202">
        <f t="shared" si="3"/>
        <v>21</v>
      </c>
      <c r="G46" s="204">
        <f t="shared" si="3"/>
        <v>0</v>
      </c>
      <c r="H46" s="442"/>
      <c r="I46" s="443"/>
    </row>
  </sheetData>
  <mergeCells count="27">
    <mergeCell ref="A46:B46"/>
    <mergeCell ref="H46:I46"/>
    <mergeCell ref="A43:B43"/>
    <mergeCell ref="H43:I43"/>
    <mergeCell ref="A44:B44"/>
    <mergeCell ref="H44:I44"/>
    <mergeCell ref="A45:B45"/>
    <mergeCell ref="H45:I45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7:D7"/>
    <mergeCell ref="A1:I1"/>
    <mergeCell ref="A2:I2"/>
    <mergeCell ref="A4:G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sqref="A1:XFD1048576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302"/>
    </row>
    <row r="4" spans="1:14" ht="21" customHeight="1">
      <c r="A4" s="409" t="s">
        <v>179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303">
        <f>D17+D27</f>
        <v>311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576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303">
        <f>F17+F27</f>
        <v>6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6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301"/>
      <c r="B10" s="301"/>
      <c r="C10" s="301"/>
      <c r="D10" s="301"/>
      <c r="E10" s="27"/>
      <c r="F10" s="35"/>
    </row>
    <row r="11" spans="1:14" ht="15.75">
      <c r="A11" s="301"/>
      <c r="B11" s="301"/>
      <c r="C11" s="301"/>
      <c r="D11" s="301"/>
      <c r="E11" s="27"/>
      <c r="F11" s="35"/>
    </row>
    <row r="12" spans="1:14" ht="19.5" thickBot="1">
      <c r="A12" s="302"/>
    </row>
    <row r="13" spans="1:14" ht="57.75" thickBot="1">
      <c r="A13" s="6" t="s">
        <v>8</v>
      </c>
      <c r="B13" s="299" t="s">
        <v>9</v>
      </c>
      <c r="C13" s="299" t="s">
        <v>10</v>
      </c>
      <c r="D13" s="299" t="s">
        <v>11</v>
      </c>
      <c r="E13" s="299" t="s">
        <v>12</v>
      </c>
      <c r="F13" s="299" t="s">
        <v>13</v>
      </c>
      <c r="G13" s="299" t="s">
        <v>14</v>
      </c>
      <c r="H13" s="299" t="s">
        <v>15</v>
      </c>
      <c r="I13" s="299" t="s">
        <v>16</v>
      </c>
    </row>
    <row r="14" spans="1:14" ht="43.5" thickBot="1">
      <c r="A14" s="419" t="s">
        <v>17</v>
      </c>
      <c r="B14" s="410" t="s">
        <v>180</v>
      </c>
      <c r="C14" s="41" t="s">
        <v>19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/>
    </row>
    <row r="15" spans="1:14" ht="38.25" customHeight="1" thickBot="1">
      <c r="A15" s="420"/>
      <c r="B15" s="425"/>
      <c r="C15" s="200" t="s">
        <v>29</v>
      </c>
      <c r="D15" s="305">
        <v>4</v>
      </c>
      <c r="E15" s="300">
        <v>9</v>
      </c>
      <c r="F15" s="300">
        <v>0</v>
      </c>
      <c r="G15" s="300">
        <v>0</v>
      </c>
      <c r="H15" s="300">
        <v>0</v>
      </c>
      <c r="I15" s="300"/>
    </row>
    <row r="16" spans="1:14" ht="35.25" customHeight="1" thickBot="1">
      <c r="A16" s="420"/>
      <c r="B16" s="425"/>
      <c r="C16" s="201" t="s">
        <v>22</v>
      </c>
      <c r="D16" s="305"/>
      <c r="E16" s="305"/>
      <c r="F16" s="305"/>
      <c r="G16" s="305"/>
      <c r="H16" s="305"/>
      <c r="I16" s="305"/>
      <c r="K16">
        <f>D18</f>
        <v>1910</v>
      </c>
      <c r="L16">
        <f>E18</f>
        <v>9538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305">
        <f>SUM(D14:D16)</f>
        <v>4</v>
      </c>
      <c r="E17" s="305">
        <f>SUM(E14:E16)</f>
        <v>9</v>
      </c>
      <c r="F17" s="305">
        <f>SUM(F14:F16)</f>
        <v>0</v>
      </c>
      <c r="G17" s="305">
        <f>SUM(G14:G16)</f>
        <v>0</v>
      </c>
      <c r="H17" s="305">
        <f>SUM(H14:H16)</f>
        <v>0</v>
      </c>
      <c r="I17" s="305"/>
      <c r="K17">
        <v>0</v>
      </c>
      <c r="L17">
        <v>9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1910</v>
      </c>
      <c r="E18" s="40">
        <v>9538</v>
      </c>
      <c r="F18" s="40">
        <v>42</v>
      </c>
      <c r="G18" s="40">
        <v>14</v>
      </c>
      <c r="H18" s="40">
        <v>0</v>
      </c>
      <c r="I18" s="17"/>
      <c r="K18">
        <f>SUM(K16:K17)</f>
        <v>1910</v>
      </c>
      <c r="L18">
        <f>SUM(L16:L17)</f>
        <v>9547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299" t="s">
        <v>9</v>
      </c>
      <c r="C23" s="299" t="s">
        <v>10</v>
      </c>
      <c r="D23" s="299" t="s">
        <v>11</v>
      </c>
      <c r="E23" s="299" t="s">
        <v>12</v>
      </c>
      <c r="F23" s="299" t="s">
        <v>13</v>
      </c>
      <c r="G23" s="299" t="s">
        <v>14</v>
      </c>
      <c r="H23" s="299" t="s">
        <v>15</v>
      </c>
      <c r="I23" s="299" t="s">
        <v>16</v>
      </c>
    </row>
    <row r="24" spans="1:14" ht="43.5" thickBot="1">
      <c r="A24" s="412" t="s">
        <v>25</v>
      </c>
      <c r="B24" s="410" t="str">
        <f>B14</f>
        <v>11.05.2020</v>
      </c>
      <c r="C24" s="20" t="s">
        <v>19</v>
      </c>
      <c r="D24" s="19">
        <v>207</v>
      </c>
      <c r="E24" s="20">
        <v>386</v>
      </c>
      <c r="F24" s="20">
        <v>6</v>
      </c>
      <c r="G24" s="20">
        <v>3</v>
      </c>
      <c r="H24" s="20">
        <v>0</v>
      </c>
      <c r="I24" s="20" t="s">
        <v>181</v>
      </c>
    </row>
    <row r="25" spans="1:14" ht="44.25" customHeight="1" thickBot="1">
      <c r="A25" s="413"/>
      <c r="B25" s="425"/>
      <c r="C25" s="304" t="s">
        <v>29</v>
      </c>
      <c r="D25" s="197">
        <v>100</v>
      </c>
      <c r="E25" s="198">
        <v>181</v>
      </c>
      <c r="F25" s="198">
        <v>0</v>
      </c>
      <c r="G25" s="198">
        <v>3</v>
      </c>
      <c r="H25" s="199">
        <v>0</v>
      </c>
      <c r="I25" s="20" t="s">
        <v>182</v>
      </c>
      <c r="K25">
        <f>D28</f>
        <v>11834</v>
      </c>
      <c r="L25">
        <f>E28</f>
        <v>40928</v>
      </c>
      <c r="M25">
        <f>F28</f>
        <v>865</v>
      </c>
      <c r="N25">
        <f>G28</f>
        <v>1094</v>
      </c>
    </row>
    <row r="26" spans="1:14" ht="43.5" customHeight="1" thickBot="1">
      <c r="A26" s="413"/>
      <c r="B26" s="422"/>
      <c r="C26" s="15" t="s">
        <v>22</v>
      </c>
      <c r="D26" s="22"/>
      <c r="E26" s="22"/>
      <c r="F26" s="22"/>
      <c r="G26" s="22"/>
      <c r="H26" s="22"/>
      <c r="I26" s="20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307</v>
      </c>
      <c r="E27" s="22">
        <f t="shared" ref="E27:H27" si="0">SUM(E24:E26)</f>
        <v>567</v>
      </c>
      <c r="F27" s="22">
        <f t="shared" si="0"/>
        <v>6</v>
      </c>
      <c r="G27" s="22">
        <f t="shared" si="0"/>
        <v>6</v>
      </c>
      <c r="H27" s="22">
        <f t="shared" si="0"/>
        <v>0</v>
      </c>
      <c r="I27" s="8"/>
      <c r="K27">
        <f>SUM(K25:K26)</f>
        <v>11834</v>
      </c>
      <c r="L27">
        <f>SUM(L25:L26)</f>
        <v>40928</v>
      </c>
      <c r="M27">
        <f>SUM(M25:M26)</f>
        <v>865</v>
      </c>
      <c r="N27">
        <f>SUM(N25:N26)</f>
        <v>1094</v>
      </c>
    </row>
    <row r="28" spans="1:14" ht="30" customHeight="1" thickBot="1">
      <c r="A28" s="403" t="s">
        <v>26</v>
      </c>
      <c r="B28" s="404"/>
      <c r="C28" s="405"/>
      <c r="D28" s="17">
        <v>11834</v>
      </c>
      <c r="E28" s="17">
        <v>40928</v>
      </c>
      <c r="F28" s="17">
        <v>865</v>
      </c>
      <c r="G28" s="17">
        <v>1094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13744</v>
      </c>
      <c r="D32" s="24">
        <f>E28+E18</f>
        <v>50466</v>
      </c>
      <c r="E32" s="24">
        <f>F28+F18</f>
        <v>907</v>
      </c>
      <c r="F32" s="24">
        <f>G28+G18</f>
        <v>1108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11.05.2020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57" customHeight="1" thickBot="1">
      <c r="A44" s="398" t="s">
        <v>106</v>
      </c>
      <c r="B44" s="431"/>
      <c r="C44" s="202">
        <f>D17</f>
        <v>4</v>
      </c>
      <c r="D44" s="202">
        <f t="shared" ref="D44:G44" si="1">E17</f>
        <v>9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57" customHeight="1" thickBot="1">
      <c r="A45" s="438" t="s">
        <v>107</v>
      </c>
      <c r="B45" s="439"/>
      <c r="C45" s="203">
        <f>D27</f>
        <v>307</v>
      </c>
      <c r="D45" s="203">
        <f t="shared" ref="D45:G45" si="2">E27</f>
        <v>567</v>
      </c>
      <c r="E45" s="203">
        <f t="shared" si="2"/>
        <v>6</v>
      </c>
      <c r="F45" s="203">
        <f t="shared" si="2"/>
        <v>6</v>
      </c>
      <c r="G45" s="203">
        <f t="shared" si="2"/>
        <v>0</v>
      </c>
      <c r="H45" s="440" t="s">
        <v>183</v>
      </c>
      <c r="I45" s="441"/>
    </row>
    <row r="46" spans="1:9" ht="57" customHeight="1" thickBot="1">
      <c r="A46" s="398" t="s">
        <v>23</v>
      </c>
      <c r="B46" s="431"/>
      <c r="C46" s="202">
        <f>SUM(C44:C45)</f>
        <v>311</v>
      </c>
      <c r="D46" s="202">
        <f t="shared" ref="D46:G46" si="3">SUM(D44:D45)</f>
        <v>576</v>
      </c>
      <c r="E46" s="202">
        <f t="shared" si="3"/>
        <v>6</v>
      </c>
      <c r="F46" s="202">
        <f t="shared" si="3"/>
        <v>6</v>
      </c>
      <c r="G46" s="204">
        <f t="shared" si="3"/>
        <v>0</v>
      </c>
      <c r="H46" s="442"/>
      <c r="I46" s="443"/>
    </row>
  </sheetData>
  <mergeCells count="27">
    <mergeCell ref="A46:B46"/>
    <mergeCell ref="H46:I46"/>
    <mergeCell ref="A43:B43"/>
    <mergeCell ref="H43:I43"/>
    <mergeCell ref="A44:B44"/>
    <mergeCell ref="H44:I44"/>
    <mergeCell ref="A45:B45"/>
    <mergeCell ref="H45:I45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7:D7"/>
    <mergeCell ref="A1:I1"/>
    <mergeCell ref="A2:I2"/>
    <mergeCell ref="A4:G4"/>
    <mergeCell ref="A5:D5"/>
    <mergeCell ref="A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1"/>
  <sheetViews>
    <sheetView topLeftCell="A23" workbookViewId="0">
      <selection activeCell="A23" sqref="A1:XFD1048576"/>
    </sheetView>
  </sheetViews>
  <sheetFormatPr defaultColWidth="14.140625" defaultRowHeight="15"/>
  <cols>
    <col min="2" max="2" width="11" customWidth="1"/>
    <col min="3" max="3" width="13.28515625" customWidth="1"/>
    <col min="6" max="6" width="13.42578125" customWidth="1"/>
    <col min="7" max="7" width="13.2851562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43"/>
    </row>
    <row r="4" spans="1:14" ht="15.75">
      <c r="A4" s="408" t="s">
        <v>47</v>
      </c>
      <c r="B4" s="408"/>
      <c r="C4" s="408"/>
      <c r="D4" s="408"/>
      <c r="E4" s="408"/>
      <c r="F4" s="408"/>
    </row>
    <row r="5" spans="1:14" ht="15.75">
      <c r="A5" s="409" t="s">
        <v>2</v>
      </c>
      <c r="B5" s="409"/>
      <c r="C5" s="409"/>
      <c r="D5" s="409"/>
      <c r="E5" s="27" t="s">
        <v>4</v>
      </c>
      <c r="F5" s="44">
        <f>D16+D27</f>
        <v>80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E16+E27</f>
        <v>136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44">
        <f>F16+F27</f>
        <v>0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G16+G27</f>
        <v>0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H16+H27</f>
        <v>0</v>
      </c>
    </row>
    <row r="10" spans="1:14" ht="19.5" thickBot="1">
      <c r="A10" s="43"/>
    </row>
    <row r="11" spans="1:14" ht="57.75" thickBot="1">
      <c r="A11" s="6" t="s">
        <v>8</v>
      </c>
      <c r="B11" s="42" t="s">
        <v>9</v>
      </c>
      <c r="C11" s="42" t="s">
        <v>10</v>
      </c>
      <c r="D11" s="42" t="s">
        <v>11</v>
      </c>
      <c r="E11" s="42" t="s">
        <v>12</v>
      </c>
      <c r="F11" s="42" t="s">
        <v>13</v>
      </c>
      <c r="G11" s="42" t="s">
        <v>14</v>
      </c>
      <c r="H11" s="42" t="s">
        <v>15</v>
      </c>
      <c r="I11" s="42" t="s">
        <v>16</v>
      </c>
    </row>
    <row r="12" spans="1:14" ht="29.25" thickBot="1">
      <c r="A12" s="419" t="s">
        <v>17</v>
      </c>
      <c r="B12" s="410" t="s">
        <v>46</v>
      </c>
      <c r="C12" s="41" t="s">
        <v>19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/>
    </row>
    <row r="13" spans="1:14">
      <c r="A13" s="420"/>
      <c r="B13" s="425"/>
      <c r="C13" s="423" t="s">
        <v>29</v>
      </c>
      <c r="D13" s="426">
        <v>0</v>
      </c>
      <c r="E13" s="410">
        <v>0</v>
      </c>
      <c r="F13" s="410">
        <v>0</v>
      </c>
      <c r="G13" s="410">
        <v>0</v>
      </c>
      <c r="H13" s="410">
        <v>0</v>
      </c>
      <c r="I13" s="410"/>
    </row>
    <row r="14" spans="1:14" ht="15.75" thickBot="1">
      <c r="A14" s="420"/>
      <c r="B14" s="425"/>
      <c r="C14" s="424"/>
      <c r="D14" s="427"/>
      <c r="E14" s="411"/>
      <c r="F14" s="411"/>
      <c r="G14" s="411"/>
      <c r="H14" s="411"/>
      <c r="I14" s="411"/>
      <c r="L14">
        <f>SUM(L12:L13)</f>
        <v>0</v>
      </c>
    </row>
    <row r="15" spans="1:14" ht="30" thickBot="1">
      <c r="A15" s="420"/>
      <c r="B15" s="422"/>
      <c r="C15" s="2" t="s">
        <v>22</v>
      </c>
      <c r="D15" s="45">
        <v>1</v>
      </c>
      <c r="E15" s="45">
        <v>1</v>
      </c>
      <c r="F15" s="45">
        <v>0</v>
      </c>
      <c r="G15" s="45">
        <v>0</v>
      </c>
      <c r="H15" s="45">
        <v>0</v>
      </c>
      <c r="I15" s="45"/>
      <c r="K15">
        <f>D17</f>
        <v>1900</v>
      </c>
      <c r="L15">
        <f>E17</f>
        <v>9308</v>
      </c>
      <c r="M15">
        <f>F17</f>
        <v>35</v>
      </c>
      <c r="N15">
        <f>G17</f>
        <v>6</v>
      </c>
    </row>
    <row r="16" spans="1:14" ht="39" customHeight="1" thickBot="1">
      <c r="A16" s="421"/>
      <c r="B16" s="411"/>
      <c r="C16" s="2" t="s">
        <v>23</v>
      </c>
      <c r="D16" s="45">
        <f>SUM(D12:D15)</f>
        <v>1</v>
      </c>
      <c r="E16" s="45">
        <f>SUM(E12:E15)</f>
        <v>1</v>
      </c>
      <c r="F16" s="45">
        <f>SUM(F12:F15)</f>
        <v>0</v>
      </c>
      <c r="G16" s="45">
        <f>SUM(G12:G15)</f>
        <v>0</v>
      </c>
      <c r="H16" s="45">
        <f>SUM(H12:H15)</f>
        <v>0</v>
      </c>
      <c r="I16" s="45"/>
      <c r="K16">
        <f>D16</f>
        <v>1</v>
      </c>
      <c r="L16">
        <f>E16</f>
        <v>1</v>
      </c>
      <c r="M16">
        <f>F16</f>
        <v>0</v>
      </c>
      <c r="N16">
        <f>G16</f>
        <v>0</v>
      </c>
    </row>
    <row r="17" spans="1:14" ht="27" customHeight="1" thickBot="1">
      <c r="A17" s="403" t="s">
        <v>24</v>
      </c>
      <c r="B17" s="404"/>
      <c r="C17" s="405"/>
      <c r="D17" s="39">
        <v>1900</v>
      </c>
      <c r="E17" s="40">
        <v>9308</v>
      </c>
      <c r="F17" s="40">
        <v>35</v>
      </c>
      <c r="G17" s="40">
        <v>6</v>
      </c>
      <c r="H17" s="40">
        <v>0</v>
      </c>
      <c r="I17" s="17"/>
      <c r="K17">
        <f>SUM(K15:K16)</f>
        <v>1901</v>
      </c>
      <c r="L17">
        <f>SUM(L15:L16)</f>
        <v>9309</v>
      </c>
      <c r="M17">
        <f>SUM(M15:M16)</f>
        <v>35</v>
      </c>
      <c r="N17">
        <f>SUM(N15:N16)</f>
        <v>6</v>
      </c>
    </row>
    <row r="21" spans="1:14" ht="63" customHeight="1" thickBot="1">
      <c r="E21" s="34">
        <v>1</v>
      </c>
    </row>
    <row r="22" spans="1:14" ht="57.75" thickBot="1">
      <c r="A22" s="6" t="s">
        <v>8</v>
      </c>
      <c r="B22" s="42" t="s">
        <v>9</v>
      </c>
      <c r="C22" s="42" t="s">
        <v>10</v>
      </c>
      <c r="D22" s="42" t="s">
        <v>11</v>
      </c>
      <c r="E22" s="42" t="s">
        <v>12</v>
      </c>
      <c r="F22" s="42" t="s">
        <v>13</v>
      </c>
      <c r="G22" s="42" t="s">
        <v>14</v>
      </c>
      <c r="H22" s="42" t="s">
        <v>15</v>
      </c>
      <c r="I22" s="42" t="s">
        <v>16</v>
      </c>
    </row>
    <row r="23" spans="1:14" ht="49.5" customHeight="1" thickBot="1">
      <c r="A23" s="412" t="s">
        <v>25</v>
      </c>
      <c r="B23" s="410" t="s">
        <v>46</v>
      </c>
      <c r="C23" s="4" t="s">
        <v>19</v>
      </c>
      <c r="D23" s="19">
        <v>36</v>
      </c>
      <c r="E23" s="20">
        <v>48</v>
      </c>
      <c r="F23" s="20">
        <v>0</v>
      </c>
      <c r="G23" s="20">
        <v>0</v>
      </c>
      <c r="H23" s="20">
        <v>0</v>
      </c>
      <c r="I23" s="20"/>
    </row>
    <row r="24" spans="1:14" ht="36.75" customHeight="1" thickBot="1">
      <c r="A24" s="413"/>
      <c r="B24" s="425"/>
      <c r="C24" s="401" t="s">
        <v>29</v>
      </c>
      <c r="D24" s="11">
        <v>22</v>
      </c>
      <c r="E24" s="11">
        <v>43</v>
      </c>
      <c r="F24" s="11">
        <v>0</v>
      </c>
      <c r="G24" s="11">
        <v>0</v>
      </c>
      <c r="H24" s="11">
        <v>0</v>
      </c>
      <c r="I24" s="29"/>
      <c r="K24">
        <f>D28</f>
        <v>3463</v>
      </c>
      <c r="L24">
        <f>E28</f>
        <v>24249</v>
      </c>
      <c r="M24">
        <v>431</v>
      </c>
    </row>
    <row r="25" spans="1:14" ht="0.75" hidden="1" customHeight="1">
      <c r="A25" s="413"/>
      <c r="B25" s="425"/>
      <c r="C25" s="402"/>
      <c r="D25" s="12"/>
      <c r="E25" s="12"/>
      <c r="F25" s="12"/>
      <c r="G25" s="12"/>
      <c r="H25" s="13"/>
      <c r="I25" s="14"/>
    </row>
    <row r="26" spans="1:14" ht="30.75" customHeight="1" thickBot="1">
      <c r="A26" s="413"/>
      <c r="B26" s="422"/>
      <c r="C26" s="15" t="s">
        <v>22</v>
      </c>
      <c r="D26" s="22">
        <v>21</v>
      </c>
      <c r="E26" s="22">
        <v>44</v>
      </c>
      <c r="F26" s="22">
        <v>0</v>
      </c>
      <c r="G26" s="22">
        <v>0</v>
      </c>
      <c r="H26" s="22">
        <v>0</v>
      </c>
      <c r="I26" s="22" t="s">
        <v>36</v>
      </c>
      <c r="K26">
        <v>0</v>
      </c>
      <c r="L26">
        <v>0</v>
      </c>
      <c r="M26">
        <v>0</v>
      </c>
    </row>
    <row r="27" spans="1:14" ht="24.75" customHeight="1" thickBot="1">
      <c r="A27" s="414"/>
      <c r="B27" s="411"/>
      <c r="C27" s="2" t="s">
        <v>23</v>
      </c>
      <c r="D27" s="8">
        <f>SUM(D23:D26)</f>
        <v>79</v>
      </c>
      <c r="E27" s="8">
        <f>SUM(E23:E26)</f>
        <v>135</v>
      </c>
      <c r="F27" s="8">
        <f>SUM(F23:F26)</f>
        <v>0</v>
      </c>
      <c r="G27" s="8">
        <f>SUM(G23:G26)</f>
        <v>0</v>
      </c>
      <c r="H27" s="8">
        <f>SUM(H23:H26)</f>
        <v>0</v>
      </c>
      <c r="I27" s="8"/>
      <c r="K27">
        <f>SUM(K24:K26)</f>
        <v>3463</v>
      </c>
      <c r="L27">
        <f>SUM(L24:L26)</f>
        <v>24249</v>
      </c>
      <c r="M27">
        <f>SUM(M24:M26)</f>
        <v>431</v>
      </c>
    </row>
    <row r="28" spans="1:14" ht="26.25" customHeight="1" thickBot="1">
      <c r="A28" s="403" t="s">
        <v>26</v>
      </c>
      <c r="B28" s="404"/>
      <c r="C28" s="405"/>
      <c r="D28" s="17">
        <v>3463</v>
      </c>
      <c r="E28" s="17">
        <v>24249</v>
      </c>
      <c r="F28" s="17">
        <v>433</v>
      </c>
      <c r="G28" s="17">
        <v>115</v>
      </c>
      <c r="H28" s="17">
        <v>0</v>
      </c>
      <c r="I28" s="17"/>
    </row>
    <row r="30" spans="1:14" ht="15.75" thickBot="1"/>
    <row r="31" spans="1:14" ht="69" customHeight="1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8.25" customHeight="1" thickBot="1">
      <c r="A32" s="398" t="s">
        <v>26</v>
      </c>
      <c r="B32" s="399"/>
      <c r="C32" s="24">
        <f>D28+D17</f>
        <v>5363</v>
      </c>
      <c r="D32" s="24">
        <f>E28+E17</f>
        <v>33557</v>
      </c>
      <c r="E32" s="24">
        <f>F28+F17</f>
        <v>468</v>
      </c>
      <c r="F32" s="24">
        <f>G28+G17</f>
        <v>121</v>
      </c>
      <c r="G32" s="24">
        <f>H28+H17</f>
        <v>0</v>
      </c>
      <c r="H32" s="400"/>
      <c r="I32" s="399"/>
    </row>
    <row r="38" spans="5:5">
      <c r="E38" s="34"/>
    </row>
    <row r="41" spans="5:5">
      <c r="E41" s="34">
        <v>2</v>
      </c>
    </row>
  </sheetData>
  <mergeCells count="26">
    <mergeCell ref="A7:D7"/>
    <mergeCell ref="A1:I1"/>
    <mergeCell ref="A2:I2"/>
    <mergeCell ref="A4:F4"/>
    <mergeCell ref="A5:D5"/>
    <mergeCell ref="A6:D6"/>
    <mergeCell ref="A17:C17"/>
    <mergeCell ref="A8:D8"/>
    <mergeCell ref="A9:D9"/>
    <mergeCell ref="A12:A16"/>
    <mergeCell ref="B12:B16"/>
    <mergeCell ref="C13:C14"/>
    <mergeCell ref="D13:D14"/>
    <mergeCell ref="E13:E14"/>
    <mergeCell ref="F13:F14"/>
    <mergeCell ref="G13:G14"/>
    <mergeCell ref="H13:H14"/>
    <mergeCell ref="I13:I14"/>
    <mergeCell ref="A32:B32"/>
    <mergeCell ref="H32:I32"/>
    <mergeCell ref="A23:A27"/>
    <mergeCell ref="B23:B27"/>
    <mergeCell ref="C24:C25"/>
    <mergeCell ref="A28:C28"/>
    <mergeCell ref="A31:B31"/>
    <mergeCell ref="H31:I31"/>
  </mergeCells>
  <pageMargins left="0.7" right="0.7" top="0.75" bottom="0.75" header="0.3" footer="0.3"/>
  <pageSetup paperSize="9" orientation="landscape" horizontalDpi="4294967292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N51"/>
  <sheetViews>
    <sheetView topLeftCell="A37" workbookViewId="0">
      <selection activeCell="A37" sqref="A1:XFD1048576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308"/>
    </row>
    <row r="4" spans="1:14" ht="21" customHeight="1">
      <c r="A4" s="409" t="s">
        <v>184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309">
        <f>D17+D27</f>
        <v>501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849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309">
        <f>F17+F27</f>
        <v>11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8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310"/>
      <c r="B10" s="310"/>
      <c r="C10" s="310"/>
      <c r="D10" s="310"/>
      <c r="E10" s="27"/>
      <c r="F10" s="35"/>
    </row>
    <row r="11" spans="1:14" ht="15.75">
      <c r="A11" s="310"/>
      <c r="B11" s="310"/>
      <c r="C11" s="310"/>
      <c r="D11" s="310"/>
      <c r="E11" s="27"/>
      <c r="F11" s="35"/>
    </row>
    <row r="12" spans="1:14" ht="19.5" thickBot="1">
      <c r="A12" s="308"/>
    </row>
    <row r="13" spans="1:14" ht="57.75" thickBot="1">
      <c r="A13" s="6" t="s">
        <v>8</v>
      </c>
      <c r="B13" s="307" t="s">
        <v>9</v>
      </c>
      <c r="C13" s="307" t="s">
        <v>10</v>
      </c>
      <c r="D13" s="307" t="s">
        <v>11</v>
      </c>
      <c r="E13" s="307" t="s">
        <v>12</v>
      </c>
      <c r="F13" s="307" t="s">
        <v>13</v>
      </c>
      <c r="G13" s="307" t="s">
        <v>14</v>
      </c>
      <c r="H13" s="307" t="s">
        <v>15</v>
      </c>
      <c r="I13" s="307" t="s">
        <v>16</v>
      </c>
    </row>
    <row r="14" spans="1:14" ht="43.5" thickBot="1">
      <c r="A14" s="419" t="s">
        <v>17</v>
      </c>
      <c r="B14" s="410" t="s">
        <v>185</v>
      </c>
      <c r="C14" s="41" t="s">
        <v>19</v>
      </c>
      <c r="D14" s="312">
        <v>7</v>
      </c>
      <c r="E14" s="312">
        <v>16</v>
      </c>
      <c r="F14" s="312">
        <v>0</v>
      </c>
      <c r="G14" s="312">
        <v>0</v>
      </c>
      <c r="H14" s="312">
        <v>0</v>
      </c>
      <c r="I14" s="312"/>
    </row>
    <row r="15" spans="1:14" ht="38.25" customHeight="1" thickBot="1">
      <c r="A15" s="420"/>
      <c r="B15" s="425"/>
      <c r="C15" s="200" t="s">
        <v>29</v>
      </c>
      <c r="D15" s="312">
        <v>0</v>
      </c>
      <c r="E15" s="311">
        <v>0</v>
      </c>
      <c r="F15" s="311">
        <v>0</v>
      </c>
      <c r="G15" s="311">
        <v>0</v>
      </c>
      <c r="H15" s="311">
        <v>0</v>
      </c>
      <c r="I15" s="311"/>
    </row>
    <row r="16" spans="1:14" ht="35.25" customHeight="1" thickBot="1">
      <c r="A16" s="420"/>
      <c r="B16" s="425"/>
      <c r="C16" s="201" t="s">
        <v>22</v>
      </c>
      <c r="D16" s="312">
        <v>1</v>
      </c>
      <c r="E16" s="312">
        <v>2</v>
      </c>
      <c r="F16" s="312">
        <v>0</v>
      </c>
      <c r="G16" s="312">
        <v>0</v>
      </c>
      <c r="H16" s="312">
        <v>0</v>
      </c>
      <c r="I16" s="312"/>
      <c r="K16">
        <f>D18</f>
        <v>1918</v>
      </c>
      <c r="L16">
        <f>E18</f>
        <v>9556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312">
        <f>SUM(D14:D16)</f>
        <v>8</v>
      </c>
      <c r="E17" s="312">
        <f>SUM(E14:E16)</f>
        <v>18</v>
      </c>
      <c r="F17" s="312">
        <f>SUM(F14:F16)</f>
        <v>0</v>
      </c>
      <c r="G17" s="312">
        <f>SUM(G14:G16)</f>
        <v>0</v>
      </c>
      <c r="H17" s="312">
        <f>SUM(H14:H16)</f>
        <v>0</v>
      </c>
      <c r="I17" s="312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1918</v>
      </c>
      <c r="E18" s="40">
        <v>9556</v>
      </c>
      <c r="F18" s="40">
        <v>42</v>
      </c>
      <c r="G18" s="40">
        <v>14</v>
      </c>
      <c r="H18" s="40">
        <v>0</v>
      </c>
      <c r="I18" s="17"/>
      <c r="K18">
        <f>SUM(K16:K17)</f>
        <v>1918</v>
      </c>
      <c r="L18">
        <f>SUM(L16:L17)</f>
        <v>9556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307" t="s">
        <v>9</v>
      </c>
      <c r="C23" s="307" t="s">
        <v>10</v>
      </c>
      <c r="D23" s="307" t="s">
        <v>11</v>
      </c>
      <c r="E23" s="307" t="s">
        <v>12</v>
      </c>
      <c r="F23" s="307" t="s">
        <v>13</v>
      </c>
      <c r="G23" s="307" t="s">
        <v>14</v>
      </c>
      <c r="H23" s="307" t="s">
        <v>15</v>
      </c>
      <c r="I23" s="307" t="s">
        <v>16</v>
      </c>
    </row>
    <row r="24" spans="1:14" ht="43.5" thickBot="1">
      <c r="A24" s="412" t="s">
        <v>25</v>
      </c>
      <c r="B24" s="410" t="str">
        <f>B14</f>
        <v>12.05.2020</v>
      </c>
      <c r="C24" s="20" t="s">
        <v>19</v>
      </c>
      <c r="D24" s="19">
        <v>288</v>
      </c>
      <c r="E24" s="20">
        <v>469</v>
      </c>
      <c r="F24" s="20">
        <v>0</v>
      </c>
      <c r="G24" s="20">
        <v>8</v>
      </c>
      <c r="H24" s="20">
        <v>0</v>
      </c>
      <c r="I24" s="20" t="s">
        <v>186</v>
      </c>
    </row>
    <row r="25" spans="1:14" ht="44.25" customHeight="1" thickBot="1">
      <c r="A25" s="413"/>
      <c r="B25" s="425"/>
      <c r="C25" s="306" t="s">
        <v>29</v>
      </c>
      <c r="D25" s="197">
        <v>108</v>
      </c>
      <c r="E25" s="198">
        <v>205</v>
      </c>
      <c r="F25" s="198">
        <v>5</v>
      </c>
      <c r="G25" s="198">
        <v>0</v>
      </c>
      <c r="H25" s="199">
        <v>0</v>
      </c>
      <c r="I25" s="20" t="s">
        <v>187</v>
      </c>
      <c r="K25">
        <f>D28</f>
        <v>12327</v>
      </c>
      <c r="L25">
        <f>E28</f>
        <v>41759</v>
      </c>
      <c r="M25">
        <f>F28</f>
        <v>876</v>
      </c>
      <c r="N25">
        <f>G28</f>
        <v>1102</v>
      </c>
    </row>
    <row r="26" spans="1:14" ht="43.5" customHeight="1" thickBot="1">
      <c r="A26" s="413"/>
      <c r="B26" s="422"/>
      <c r="C26" s="15" t="s">
        <v>22</v>
      </c>
      <c r="D26" s="22">
        <v>97</v>
      </c>
      <c r="E26" s="22">
        <v>157</v>
      </c>
      <c r="F26" s="22">
        <v>6</v>
      </c>
      <c r="G26" s="22">
        <v>0</v>
      </c>
      <c r="H26" s="22">
        <v>0</v>
      </c>
      <c r="I26" s="20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493</v>
      </c>
      <c r="E27" s="22">
        <f t="shared" ref="E27:H27" si="0">SUM(E24:E26)</f>
        <v>831</v>
      </c>
      <c r="F27" s="22">
        <f t="shared" si="0"/>
        <v>11</v>
      </c>
      <c r="G27" s="22">
        <f t="shared" si="0"/>
        <v>8</v>
      </c>
      <c r="H27" s="22">
        <f t="shared" si="0"/>
        <v>0</v>
      </c>
      <c r="I27" s="8"/>
      <c r="K27">
        <f>SUM(K25:K26)</f>
        <v>12327</v>
      </c>
      <c r="L27">
        <f>SUM(L25:L26)</f>
        <v>41759</v>
      </c>
      <c r="M27">
        <f>SUM(M25:M26)</f>
        <v>876</v>
      </c>
      <c r="N27">
        <f>SUM(N25:N26)</f>
        <v>1102</v>
      </c>
    </row>
    <row r="28" spans="1:14" ht="30" customHeight="1" thickBot="1">
      <c r="A28" s="403" t="s">
        <v>26</v>
      </c>
      <c r="B28" s="404"/>
      <c r="C28" s="405"/>
      <c r="D28" s="17">
        <v>12327</v>
      </c>
      <c r="E28" s="17">
        <v>41759</v>
      </c>
      <c r="F28" s="17">
        <v>876</v>
      </c>
      <c r="G28" s="17">
        <v>1102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14245</v>
      </c>
      <c r="D32" s="24">
        <f>E28+E18</f>
        <v>51315</v>
      </c>
      <c r="E32" s="24">
        <f>F28+F18</f>
        <v>918</v>
      </c>
      <c r="F32" s="24">
        <f>G28+G18</f>
        <v>1116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12.05.2020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57.75" customHeight="1" thickBot="1">
      <c r="A44" s="398" t="s">
        <v>106</v>
      </c>
      <c r="B44" s="431"/>
      <c r="C44" s="202">
        <f>D17</f>
        <v>8</v>
      </c>
      <c r="D44" s="202">
        <f t="shared" ref="D44:G44" si="1">E17</f>
        <v>18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72" customHeight="1" thickBot="1">
      <c r="A45" s="438" t="s">
        <v>107</v>
      </c>
      <c r="B45" s="439"/>
      <c r="C45" s="203">
        <f>D27</f>
        <v>493</v>
      </c>
      <c r="D45" s="203">
        <f t="shared" ref="D45:G45" si="2">E27</f>
        <v>831</v>
      </c>
      <c r="E45" s="203">
        <f t="shared" si="2"/>
        <v>11</v>
      </c>
      <c r="F45" s="203">
        <f t="shared" si="2"/>
        <v>8</v>
      </c>
      <c r="G45" s="203">
        <f t="shared" si="2"/>
        <v>0</v>
      </c>
      <c r="H45" s="440" t="s">
        <v>188</v>
      </c>
      <c r="I45" s="441"/>
    </row>
    <row r="46" spans="1:9" ht="32.25" customHeight="1" thickBot="1">
      <c r="A46" s="398" t="s">
        <v>23</v>
      </c>
      <c r="B46" s="431"/>
      <c r="C46" s="202">
        <f>SUM(C44:C45)</f>
        <v>501</v>
      </c>
      <c r="D46" s="202">
        <f t="shared" ref="D46:G46" si="3">SUM(D44:D45)</f>
        <v>849</v>
      </c>
      <c r="E46" s="202">
        <f t="shared" si="3"/>
        <v>11</v>
      </c>
      <c r="F46" s="202">
        <f t="shared" si="3"/>
        <v>8</v>
      </c>
      <c r="G46" s="204">
        <f t="shared" si="3"/>
        <v>0</v>
      </c>
      <c r="H46" s="442"/>
      <c r="I46" s="443"/>
    </row>
    <row r="47" spans="1:9" ht="32.25" customHeight="1"/>
    <row r="48" spans="1:9" ht="32.25" customHeight="1"/>
    <row r="49" ht="32.25" customHeight="1"/>
    <row r="50" ht="32.25" customHeight="1"/>
    <row r="51" ht="32.25" customHeight="1"/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N49"/>
  <sheetViews>
    <sheetView topLeftCell="A22" workbookViewId="0">
      <selection activeCell="A22" sqref="A1:XFD1048576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316"/>
    </row>
    <row r="4" spans="1:14" ht="21" customHeight="1">
      <c r="A4" s="409" t="s">
        <v>190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317">
        <f>D17+D27</f>
        <v>304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586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317">
        <f>F17+F27</f>
        <v>1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41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315"/>
      <c r="B10" s="315"/>
      <c r="C10" s="315"/>
      <c r="D10" s="315"/>
      <c r="E10" s="27"/>
      <c r="F10" s="35"/>
    </row>
    <row r="11" spans="1:14" ht="15.75">
      <c r="A11" s="315"/>
      <c r="B11" s="315"/>
      <c r="C11" s="315"/>
      <c r="D11" s="315"/>
      <c r="E11" s="27"/>
      <c r="F11" s="35"/>
    </row>
    <row r="12" spans="1:14" ht="19.5" thickBot="1">
      <c r="A12" s="316"/>
    </row>
    <row r="13" spans="1:14" ht="57.75" thickBot="1">
      <c r="A13" s="6" t="s">
        <v>8</v>
      </c>
      <c r="B13" s="313" t="s">
        <v>9</v>
      </c>
      <c r="C13" s="313" t="s">
        <v>10</v>
      </c>
      <c r="D13" s="313" t="s">
        <v>11</v>
      </c>
      <c r="E13" s="313" t="s">
        <v>12</v>
      </c>
      <c r="F13" s="313" t="s">
        <v>13</v>
      </c>
      <c r="G13" s="313" t="s">
        <v>14</v>
      </c>
      <c r="H13" s="313" t="s">
        <v>15</v>
      </c>
      <c r="I13" s="313" t="s">
        <v>16</v>
      </c>
    </row>
    <row r="14" spans="1:14" ht="43.5" thickBot="1">
      <c r="A14" s="419" t="s">
        <v>17</v>
      </c>
      <c r="B14" s="410" t="s">
        <v>189</v>
      </c>
      <c r="C14" s="41" t="s">
        <v>19</v>
      </c>
      <c r="D14" s="319">
        <v>0</v>
      </c>
      <c r="E14" s="319">
        <v>0</v>
      </c>
      <c r="F14" s="319">
        <v>0</v>
      </c>
      <c r="G14" s="319">
        <v>0</v>
      </c>
      <c r="H14" s="319">
        <v>0</v>
      </c>
      <c r="I14" s="319"/>
    </row>
    <row r="15" spans="1:14" ht="38.25" customHeight="1" thickBot="1">
      <c r="A15" s="420"/>
      <c r="B15" s="425"/>
      <c r="C15" s="200" t="s">
        <v>29</v>
      </c>
      <c r="D15" s="319">
        <v>0</v>
      </c>
      <c r="E15" s="314">
        <v>0</v>
      </c>
      <c r="F15" s="314">
        <v>0</v>
      </c>
      <c r="G15" s="314">
        <v>0</v>
      </c>
      <c r="H15" s="314">
        <v>0</v>
      </c>
      <c r="I15" s="314"/>
    </row>
    <row r="16" spans="1:14" ht="35.25" customHeight="1" thickBot="1">
      <c r="A16" s="420"/>
      <c r="B16" s="425"/>
      <c r="C16" s="201" t="s">
        <v>22</v>
      </c>
      <c r="D16" s="319">
        <v>0</v>
      </c>
      <c r="E16" s="319">
        <v>0</v>
      </c>
      <c r="F16" s="319">
        <v>0</v>
      </c>
      <c r="G16" s="319">
        <v>0</v>
      </c>
      <c r="H16" s="319">
        <v>0</v>
      </c>
      <c r="I16" s="319"/>
      <c r="K16">
        <f>D18</f>
        <v>1918</v>
      </c>
      <c r="L16">
        <f>E18</f>
        <v>9556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319">
        <f>SUM(D14:D16)</f>
        <v>0</v>
      </c>
      <c r="E17" s="319">
        <f>SUM(E14:E16)</f>
        <v>0</v>
      </c>
      <c r="F17" s="319">
        <f>SUM(F14:F16)</f>
        <v>0</v>
      </c>
      <c r="G17" s="319">
        <f>SUM(G14:G16)</f>
        <v>0</v>
      </c>
      <c r="H17" s="319">
        <f>SUM(H14:H16)</f>
        <v>0</v>
      </c>
      <c r="I17" s="319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1918</v>
      </c>
      <c r="E18" s="40">
        <v>9556</v>
      </c>
      <c r="F18" s="40">
        <v>42</v>
      </c>
      <c r="G18" s="40">
        <v>14</v>
      </c>
      <c r="H18" s="40">
        <v>0</v>
      </c>
      <c r="I18" s="17"/>
      <c r="K18">
        <f>SUM(K16:K17)</f>
        <v>1918</v>
      </c>
      <c r="L18">
        <f>SUM(L16:L17)</f>
        <v>9556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313" t="s">
        <v>9</v>
      </c>
      <c r="C23" s="313" t="s">
        <v>10</v>
      </c>
      <c r="D23" s="313" t="s">
        <v>11</v>
      </c>
      <c r="E23" s="313" t="s">
        <v>12</v>
      </c>
      <c r="F23" s="313" t="s">
        <v>13</v>
      </c>
      <c r="G23" s="313" t="s">
        <v>14</v>
      </c>
      <c r="H23" s="313" t="s">
        <v>15</v>
      </c>
      <c r="I23" s="313" t="s">
        <v>16</v>
      </c>
    </row>
    <row r="24" spans="1:14" ht="43.5" thickBot="1">
      <c r="A24" s="412" t="s">
        <v>25</v>
      </c>
      <c r="B24" s="410" t="str">
        <f>B14</f>
        <v>13.05.2020</v>
      </c>
      <c r="C24" s="20" t="s">
        <v>19</v>
      </c>
      <c r="D24" s="19">
        <v>136</v>
      </c>
      <c r="E24" s="20">
        <v>234</v>
      </c>
      <c r="F24" s="20">
        <v>1</v>
      </c>
      <c r="G24" s="20">
        <v>0</v>
      </c>
      <c r="H24" s="20">
        <v>0</v>
      </c>
      <c r="I24" s="20"/>
    </row>
    <row r="25" spans="1:14" ht="44.25" customHeight="1" thickBot="1">
      <c r="A25" s="413"/>
      <c r="B25" s="425"/>
      <c r="C25" s="318" t="s">
        <v>29</v>
      </c>
      <c r="D25" s="197">
        <v>112</v>
      </c>
      <c r="E25" s="198">
        <v>215</v>
      </c>
      <c r="F25" s="198">
        <v>0</v>
      </c>
      <c r="G25" s="198">
        <v>0</v>
      </c>
      <c r="H25" s="199">
        <v>0</v>
      </c>
      <c r="I25" s="20"/>
      <c r="K25">
        <f>D28</f>
        <v>12631</v>
      </c>
      <c r="L25">
        <f>E28</f>
        <v>42345</v>
      </c>
      <c r="M25">
        <f>F28</f>
        <v>877</v>
      </c>
      <c r="N25">
        <f>G28</f>
        <v>1143</v>
      </c>
    </row>
    <row r="26" spans="1:14" ht="43.5" customHeight="1" thickBot="1">
      <c r="A26" s="413"/>
      <c r="B26" s="422"/>
      <c r="C26" s="15" t="s">
        <v>22</v>
      </c>
      <c r="D26" s="22">
        <v>56</v>
      </c>
      <c r="E26" s="22">
        <v>137</v>
      </c>
      <c r="F26" s="22">
        <v>0</v>
      </c>
      <c r="G26" s="22">
        <v>41</v>
      </c>
      <c r="H26" s="22">
        <v>0</v>
      </c>
      <c r="I26" s="20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304</v>
      </c>
      <c r="E27" s="22">
        <f t="shared" ref="E27:H27" si="0">SUM(E24:E26)</f>
        <v>586</v>
      </c>
      <c r="F27" s="22">
        <f t="shared" si="0"/>
        <v>1</v>
      </c>
      <c r="G27" s="22">
        <f t="shared" si="0"/>
        <v>41</v>
      </c>
      <c r="H27" s="22">
        <f t="shared" si="0"/>
        <v>0</v>
      </c>
      <c r="I27" s="8"/>
      <c r="K27">
        <f>SUM(K25:K26)</f>
        <v>12631</v>
      </c>
      <c r="L27">
        <f>SUM(L25:L26)</f>
        <v>42345</v>
      </c>
      <c r="M27">
        <f>SUM(M25:M26)</f>
        <v>877</v>
      </c>
      <c r="N27">
        <f>SUM(N25:N26)</f>
        <v>1143</v>
      </c>
    </row>
    <row r="28" spans="1:14" ht="30" customHeight="1" thickBot="1">
      <c r="A28" s="403" t="s">
        <v>26</v>
      </c>
      <c r="B28" s="404"/>
      <c r="C28" s="405"/>
      <c r="D28" s="17">
        <v>12631</v>
      </c>
      <c r="E28" s="17">
        <v>42345</v>
      </c>
      <c r="F28" s="17">
        <v>877</v>
      </c>
      <c r="G28" s="17">
        <v>1143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14549</v>
      </c>
      <c r="D32" s="24">
        <f>E28+E18</f>
        <v>51901</v>
      </c>
      <c r="E32" s="24">
        <f>F28+F18</f>
        <v>919</v>
      </c>
      <c r="F32" s="24">
        <f>G28+G18</f>
        <v>1157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13.05.2020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64.5" customHeight="1" thickBot="1">
      <c r="A44" s="398" t="s">
        <v>106</v>
      </c>
      <c r="B44" s="431"/>
      <c r="C44" s="202">
        <f>D17</f>
        <v>0</v>
      </c>
      <c r="D44" s="202">
        <f t="shared" ref="D44:G44" si="1">E17</f>
        <v>0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64.5" customHeight="1" thickBot="1">
      <c r="A45" s="438" t="s">
        <v>107</v>
      </c>
      <c r="B45" s="439"/>
      <c r="C45" s="203">
        <f>D27</f>
        <v>304</v>
      </c>
      <c r="D45" s="203">
        <f t="shared" ref="D45:G45" si="2">E27</f>
        <v>586</v>
      </c>
      <c r="E45" s="203">
        <f t="shared" si="2"/>
        <v>1</v>
      </c>
      <c r="F45" s="203">
        <f t="shared" si="2"/>
        <v>41</v>
      </c>
      <c r="G45" s="203">
        <f t="shared" si="2"/>
        <v>0</v>
      </c>
      <c r="H45" s="440"/>
      <c r="I45" s="441"/>
    </row>
    <row r="46" spans="1:9" ht="64.5" customHeight="1" thickBot="1">
      <c r="A46" s="398" t="s">
        <v>23</v>
      </c>
      <c r="B46" s="431"/>
      <c r="C46" s="202">
        <f>SUM(C44:C45)</f>
        <v>304</v>
      </c>
      <c r="D46" s="202">
        <f t="shared" ref="D46:G46" si="3">SUM(D44:D45)</f>
        <v>586</v>
      </c>
      <c r="E46" s="202">
        <f t="shared" si="3"/>
        <v>1</v>
      </c>
      <c r="F46" s="202">
        <f t="shared" si="3"/>
        <v>41</v>
      </c>
      <c r="G46" s="204">
        <f t="shared" si="3"/>
        <v>0</v>
      </c>
      <c r="H46" s="442"/>
      <c r="I46" s="443"/>
    </row>
    <row r="47" spans="1:9" ht="64.5" customHeight="1"/>
    <row r="48" spans="1:9" ht="64.5" customHeight="1"/>
    <row r="49" ht="64.5" customHeight="1"/>
  </sheetData>
  <mergeCells count="27">
    <mergeCell ref="A46:B46"/>
    <mergeCell ref="H46:I46"/>
    <mergeCell ref="A43:B43"/>
    <mergeCell ref="H43:I43"/>
    <mergeCell ref="A44:B44"/>
    <mergeCell ref="H44:I44"/>
    <mergeCell ref="A45:B45"/>
    <mergeCell ref="H45:I45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7:D7"/>
    <mergeCell ref="A1:I1"/>
    <mergeCell ref="A2:I2"/>
    <mergeCell ref="A4:G4"/>
    <mergeCell ref="A5:D5"/>
    <mergeCell ref="A6:D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N47"/>
  <sheetViews>
    <sheetView topLeftCell="A19" workbookViewId="0">
      <selection sqref="A1:XFD1048576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323"/>
    </row>
    <row r="4" spans="1:14" ht="21" customHeight="1">
      <c r="A4" s="409" t="s">
        <v>191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324">
        <f>D17+D27</f>
        <v>466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984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324">
        <f>F17+F27</f>
        <v>32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11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322"/>
      <c r="B10" s="322"/>
      <c r="C10" s="322"/>
      <c r="D10" s="322"/>
      <c r="E10" s="27"/>
      <c r="F10" s="35"/>
    </row>
    <row r="11" spans="1:14" ht="15.75">
      <c r="A11" s="322"/>
      <c r="B11" s="322"/>
      <c r="C11" s="322"/>
      <c r="D11" s="322"/>
      <c r="E11" s="27"/>
      <c r="F11" s="35"/>
    </row>
    <row r="12" spans="1:14" ht="19.5" thickBot="1">
      <c r="A12" s="323"/>
    </row>
    <row r="13" spans="1:14" ht="57.75" thickBot="1">
      <c r="A13" s="6" t="s">
        <v>8</v>
      </c>
      <c r="B13" s="320" t="s">
        <v>9</v>
      </c>
      <c r="C13" s="320" t="s">
        <v>10</v>
      </c>
      <c r="D13" s="320" t="s">
        <v>11</v>
      </c>
      <c r="E13" s="320" t="s">
        <v>12</v>
      </c>
      <c r="F13" s="320" t="s">
        <v>13</v>
      </c>
      <c r="G13" s="320" t="s">
        <v>14</v>
      </c>
      <c r="H13" s="320" t="s">
        <v>15</v>
      </c>
      <c r="I13" s="320" t="s">
        <v>16</v>
      </c>
    </row>
    <row r="14" spans="1:14" ht="43.5" thickBot="1">
      <c r="A14" s="419" t="s">
        <v>17</v>
      </c>
      <c r="B14" s="410" t="s">
        <v>192</v>
      </c>
      <c r="C14" s="41" t="s">
        <v>19</v>
      </c>
      <c r="D14" s="326">
        <v>3</v>
      </c>
      <c r="E14" s="326">
        <v>6</v>
      </c>
      <c r="F14" s="326">
        <v>0</v>
      </c>
      <c r="G14" s="326">
        <v>0</v>
      </c>
      <c r="H14" s="326">
        <v>0</v>
      </c>
      <c r="I14" s="326"/>
    </row>
    <row r="15" spans="1:14" ht="38.25" customHeight="1" thickBot="1">
      <c r="A15" s="420"/>
      <c r="B15" s="425"/>
      <c r="C15" s="200" t="s">
        <v>29</v>
      </c>
      <c r="D15" s="326">
        <v>9</v>
      </c>
      <c r="E15" s="321">
        <v>23</v>
      </c>
      <c r="F15" s="321">
        <v>0</v>
      </c>
      <c r="G15" s="321">
        <v>0</v>
      </c>
      <c r="H15" s="321">
        <v>0</v>
      </c>
      <c r="I15" s="321"/>
    </row>
    <row r="16" spans="1:14" ht="35.25" customHeight="1" thickBot="1">
      <c r="A16" s="420"/>
      <c r="B16" s="425"/>
      <c r="C16" s="201" t="s">
        <v>22</v>
      </c>
      <c r="D16" s="326">
        <v>0</v>
      </c>
      <c r="E16" s="326">
        <v>0</v>
      </c>
      <c r="F16" s="326">
        <v>0</v>
      </c>
      <c r="G16" s="326">
        <v>0</v>
      </c>
      <c r="H16" s="326">
        <v>0</v>
      </c>
      <c r="I16" s="326"/>
      <c r="K16">
        <f>D18</f>
        <v>1930</v>
      </c>
      <c r="L16">
        <f>E18</f>
        <v>9585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326">
        <f>SUM(D14:D16)</f>
        <v>12</v>
      </c>
      <c r="E17" s="326">
        <f>SUM(E14:E16)</f>
        <v>29</v>
      </c>
      <c r="F17" s="326">
        <f>SUM(F14:F16)</f>
        <v>0</v>
      </c>
      <c r="G17" s="326">
        <f>SUM(G14:G16)</f>
        <v>0</v>
      </c>
      <c r="H17" s="326">
        <f>SUM(H14:H16)</f>
        <v>0</v>
      </c>
      <c r="I17" s="326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1930</v>
      </c>
      <c r="E18" s="40">
        <v>9585</v>
      </c>
      <c r="F18" s="40">
        <v>42</v>
      </c>
      <c r="G18" s="40">
        <v>14</v>
      </c>
      <c r="H18" s="40">
        <v>0</v>
      </c>
      <c r="I18" s="17"/>
      <c r="K18">
        <f>SUM(K16:K17)</f>
        <v>1930</v>
      </c>
      <c r="L18">
        <f>SUM(L16:L17)</f>
        <v>9585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320" t="s">
        <v>9</v>
      </c>
      <c r="C23" s="320" t="s">
        <v>10</v>
      </c>
      <c r="D23" s="320" t="s">
        <v>11</v>
      </c>
      <c r="E23" s="320" t="s">
        <v>12</v>
      </c>
      <c r="F23" s="320" t="s">
        <v>13</v>
      </c>
      <c r="G23" s="320" t="s">
        <v>14</v>
      </c>
      <c r="H23" s="320" t="s">
        <v>15</v>
      </c>
      <c r="I23" s="320" t="s">
        <v>16</v>
      </c>
    </row>
    <row r="24" spans="1:14" ht="43.5" thickBot="1">
      <c r="A24" s="412" t="s">
        <v>25</v>
      </c>
      <c r="B24" s="410" t="str">
        <f>B14</f>
        <v>14.05.2020</v>
      </c>
      <c r="C24" s="20" t="s">
        <v>19</v>
      </c>
      <c r="D24" s="19">
        <v>222</v>
      </c>
      <c r="E24" s="20">
        <v>517</v>
      </c>
      <c r="F24" s="20">
        <v>9</v>
      </c>
      <c r="G24" s="20">
        <v>11</v>
      </c>
      <c r="H24" s="20">
        <v>0</v>
      </c>
      <c r="I24" s="20"/>
    </row>
    <row r="25" spans="1:14" ht="44.25" customHeight="1" thickBot="1">
      <c r="A25" s="413"/>
      <c r="B25" s="425"/>
      <c r="C25" s="325" t="s">
        <v>29</v>
      </c>
      <c r="D25" s="197">
        <v>125</v>
      </c>
      <c r="E25" s="198">
        <v>235</v>
      </c>
      <c r="F25" s="198">
        <v>12</v>
      </c>
      <c r="G25" s="198">
        <v>0</v>
      </c>
      <c r="H25" s="199">
        <v>0</v>
      </c>
      <c r="I25" s="20"/>
      <c r="K25">
        <f>D28</f>
        <v>13085</v>
      </c>
      <c r="L25">
        <f>E28</f>
        <v>43300</v>
      </c>
      <c r="M25">
        <f>F28</f>
        <v>909</v>
      </c>
      <c r="N25">
        <f>G28</f>
        <v>1154</v>
      </c>
    </row>
    <row r="26" spans="1:14" ht="43.5" customHeight="1" thickBot="1">
      <c r="A26" s="413"/>
      <c r="B26" s="422"/>
      <c r="C26" s="15" t="s">
        <v>22</v>
      </c>
      <c r="D26" s="22">
        <v>107</v>
      </c>
      <c r="E26" s="22">
        <v>203</v>
      </c>
      <c r="F26" s="22">
        <v>11</v>
      </c>
      <c r="G26" s="22">
        <v>0</v>
      </c>
      <c r="H26" s="22">
        <v>0</v>
      </c>
      <c r="I26" s="20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454</v>
      </c>
      <c r="E27" s="22">
        <f t="shared" ref="E27:H27" si="0">SUM(E24:E26)</f>
        <v>955</v>
      </c>
      <c r="F27" s="22">
        <f t="shared" si="0"/>
        <v>32</v>
      </c>
      <c r="G27" s="22">
        <f t="shared" si="0"/>
        <v>11</v>
      </c>
      <c r="H27" s="22">
        <f t="shared" si="0"/>
        <v>0</v>
      </c>
      <c r="I27" s="8"/>
      <c r="K27">
        <f>SUM(K25:K26)</f>
        <v>13085</v>
      </c>
      <c r="L27">
        <f>SUM(L25:L26)</f>
        <v>43300</v>
      </c>
      <c r="M27">
        <f>SUM(M25:M26)</f>
        <v>909</v>
      </c>
      <c r="N27">
        <f>SUM(N25:N26)</f>
        <v>1154</v>
      </c>
    </row>
    <row r="28" spans="1:14" ht="30" customHeight="1" thickBot="1">
      <c r="A28" s="403" t="s">
        <v>26</v>
      </c>
      <c r="B28" s="404"/>
      <c r="C28" s="405"/>
      <c r="D28" s="17">
        <v>13085</v>
      </c>
      <c r="E28" s="17">
        <v>43300</v>
      </c>
      <c r="F28" s="17">
        <v>909</v>
      </c>
      <c r="G28" s="17">
        <v>1154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15015</v>
      </c>
      <c r="D32" s="24">
        <f>E28+E18</f>
        <v>52885</v>
      </c>
      <c r="E32" s="24">
        <f>F28+F18</f>
        <v>951</v>
      </c>
      <c r="F32" s="24">
        <f>G28+G18</f>
        <v>1168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14.05.2020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57.75" customHeight="1" thickBot="1">
      <c r="A44" s="398" t="s">
        <v>106</v>
      </c>
      <c r="B44" s="431"/>
      <c r="C44" s="202">
        <f>D17</f>
        <v>12</v>
      </c>
      <c r="D44" s="202">
        <f t="shared" ref="D44:G44" si="1">E17</f>
        <v>29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57.75" customHeight="1" thickBot="1">
      <c r="A45" s="438" t="s">
        <v>107</v>
      </c>
      <c r="B45" s="439"/>
      <c r="C45" s="203">
        <f>D27</f>
        <v>454</v>
      </c>
      <c r="D45" s="203">
        <f t="shared" ref="D45:G45" si="2">E27</f>
        <v>955</v>
      </c>
      <c r="E45" s="203">
        <f t="shared" si="2"/>
        <v>32</v>
      </c>
      <c r="F45" s="203">
        <f t="shared" si="2"/>
        <v>11</v>
      </c>
      <c r="G45" s="203">
        <f t="shared" si="2"/>
        <v>0</v>
      </c>
      <c r="H45" s="440"/>
      <c r="I45" s="441"/>
    </row>
    <row r="46" spans="1:9" ht="57.75" customHeight="1" thickBot="1">
      <c r="A46" s="398" t="s">
        <v>23</v>
      </c>
      <c r="B46" s="431"/>
      <c r="C46" s="202">
        <f>SUM(C44:C45)</f>
        <v>466</v>
      </c>
      <c r="D46" s="202">
        <f t="shared" ref="D46:G46" si="3">SUM(D44:D45)</f>
        <v>984</v>
      </c>
      <c r="E46" s="202">
        <f t="shared" si="3"/>
        <v>32</v>
      </c>
      <c r="F46" s="202">
        <f t="shared" si="3"/>
        <v>11</v>
      </c>
      <c r="G46" s="204">
        <f t="shared" si="3"/>
        <v>0</v>
      </c>
      <c r="H46" s="442"/>
      <c r="I46" s="443"/>
    </row>
    <row r="47" spans="1:9" ht="57.75" customHeight="1"/>
  </sheetData>
  <mergeCells count="27">
    <mergeCell ref="A46:B46"/>
    <mergeCell ref="H46:I46"/>
    <mergeCell ref="A43:B43"/>
    <mergeCell ref="H43:I43"/>
    <mergeCell ref="A44:B44"/>
    <mergeCell ref="H44:I44"/>
    <mergeCell ref="A45:B45"/>
    <mergeCell ref="H45:I45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7:D7"/>
    <mergeCell ref="A1:I1"/>
    <mergeCell ref="A2:I2"/>
    <mergeCell ref="A4:G4"/>
    <mergeCell ref="A5:D5"/>
    <mergeCell ref="A6:D6"/>
  </mergeCells>
  <pageMargins left="0.7" right="0.7" top="0.75" bottom="0.75" header="0.3" footer="0.3"/>
  <pageSetup paperSize="9" orientation="landscape" horizontalDpi="300" verticalDpi="0" copies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N46"/>
  <sheetViews>
    <sheetView topLeftCell="A28" workbookViewId="0">
      <selection sqref="A1:XFD1048576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330"/>
    </row>
    <row r="4" spans="1:14" ht="21" customHeight="1">
      <c r="A4" s="409" t="s">
        <v>193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331">
        <f>D17+D27</f>
        <v>410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762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331">
        <f>F17+F27</f>
        <v>0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6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329"/>
      <c r="B10" s="329"/>
      <c r="C10" s="329"/>
      <c r="D10" s="329"/>
      <c r="E10" s="27"/>
      <c r="F10" s="35"/>
    </row>
    <row r="11" spans="1:14" ht="15.75">
      <c r="A11" s="329"/>
      <c r="B11" s="329"/>
      <c r="C11" s="329"/>
      <c r="D11" s="329"/>
      <c r="E11" s="27"/>
      <c r="F11" s="35"/>
    </row>
    <row r="12" spans="1:14" ht="19.5" thickBot="1">
      <c r="A12" s="330"/>
    </row>
    <row r="13" spans="1:14" ht="57.75" thickBot="1">
      <c r="A13" s="6" t="s">
        <v>8</v>
      </c>
      <c r="B13" s="327" t="s">
        <v>9</v>
      </c>
      <c r="C13" s="327" t="s">
        <v>10</v>
      </c>
      <c r="D13" s="327" t="s">
        <v>11</v>
      </c>
      <c r="E13" s="327" t="s">
        <v>12</v>
      </c>
      <c r="F13" s="327" t="s">
        <v>13</v>
      </c>
      <c r="G13" s="327" t="s">
        <v>14</v>
      </c>
      <c r="H13" s="327" t="s">
        <v>15</v>
      </c>
      <c r="I13" s="327" t="s">
        <v>16</v>
      </c>
    </row>
    <row r="14" spans="1:14" ht="43.5" thickBot="1">
      <c r="A14" s="419" t="s">
        <v>17</v>
      </c>
      <c r="B14" s="410" t="s">
        <v>194</v>
      </c>
      <c r="C14" s="41" t="s">
        <v>19</v>
      </c>
      <c r="D14" s="333">
        <v>0</v>
      </c>
      <c r="E14" s="333">
        <v>0</v>
      </c>
      <c r="F14" s="333">
        <v>0</v>
      </c>
      <c r="G14" s="333">
        <v>0</v>
      </c>
      <c r="H14" s="333">
        <v>0</v>
      </c>
      <c r="I14" s="333"/>
    </row>
    <row r="15" spans="1:14" ht="38.25" customHeight="1" thickBot="1">
      <c r="A15" s="420"/>
      <c r="B15" s="425"/>
      <c r="C15" s="200" t="s">
        <v>29</v>
      </c>
      <c r="D15" s="333">
        <v>0</v>
      </c>
      <c r="E15" s="328">
        <v>0</v>
      </c>
      <c r="F15" s="328">
        <v>0</v>
      </c>
      <c r="G15" s="328">
        <v>0</v>
      </c>
      <c r="H15" s="328">
        <v>0</v>
      </c>
      <c r="I15" s="328"/>
    </row>
    <row r="16" spans="1:14" ht="35.25" customHeight="1" thickBot="1">
      <c r="A16" s="420"/>
      <c r="B16" s="425"/>
      <c r="C16" s="201" t="s">
        <v>22</v>
      </c>
      <c r="D16" s="333">
        <v>0</v>
      </c>
      <c r="E16" s="333">
        <v>0</v>
      </c>
      <c r="F16" s="333">
        <v>0</v>
      </c>
      <c r="G16" s="333">
        <v>0</v>
      </c>
      <c r="H16" s="333">
        <v>0</v>
      </c>
      <c r="I16" s="333"/>
      <c r="K16">
        <f>D18</f>
        <v>1930</v>
      </c>
      <c r="L16">
        <f>E18</f>
        <v>9585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333">
        <f>SUM(D14:D16)</f>
        <v>0</v>
      </c>
      <c r="E17" s="333">
        <f>SUM(E14:E16)</f>
        <v>0</v>
      </c>
      <c r="F17" s="333">
        <f>SUM(F14:F16)</f>
        <v>0</v>
      </c>
      <c r="G17" s="333">
        <f>SUM(G14:G16)</f>
        <v>0</v>
      </c>
      <c r="H17" s="333">
        <f>SUM(H14:H16)</f>
        <v>0</v>
      </c>
      <c r="I17" s="333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1930</v>
      </c>
      <c r="E18" s="40">
        <v>9585</v>
      </c>
      <c r="F18" s="40">
        <v>42</v>
      </c>
      <c r="G18" s="40">
        <v>14</v>
      </c>
      <c r="H18" s="40">
        <v>0</v>
      </c>
      <c r="I18" s="17"/>
      <c r="K18">
        <f>SUM(K16:K17)</f>
        <v>1930</v>
      </c>
      <c r="L18">
        <f>SUM(L16:L17)</f>
        <v>9585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327" t="s">
        <v>9</v>
      </c>
      <c r="C23" s="327" t="s">
        <v>10</v>
      </c>
      <c r="D23" s="327" t="s">
        <v>11</v>
      </c>
      <c r="E23" s="327" t="s">
        <v>12</v>
      </c>
      <c r="F23" s="327" t="s">
        <v>13</v>
      </c>
      <c r="G23" s="327" t="s">
        <v>14</v>
      </c>
      <c r="H23" s="327" t="s">
        <v>15</v>
      </c>
      <c r="I23" s="327" t="s">
        <v>16</v>
      </c>
    </row>
    <row r="24" spans="1:14" ht="43.5" thickBot="1">
      <c r="A24" s="412" t="s">
        <v>25</v>
      </c>
      <c r="B24" s="410" t="str">
        <f>B14</f>
        <v>15.05.2020</v>
      </c>
      <c r="C24" s="20" t="s">
        <v>19</v>
      </c>
      <c r="D24" s="19">
        <v>208</v>
      </c>
      <c r="E24" s="20">
        <v>402</v>
      </c>
      <c r="F24" s="20">
        <v>0</v>
      </c>
      <c r="G24" s="20">
        <v>6</v>
      </c>
      <c r="H24" s="20">
        <v>0</v>
      </c>
      <c r="I24" s="20" t="s">
        <v>195</v>
      </c>
    </row>
    <row r="25" spans="1:14" ht="44.25" customHeight="1" thickBot="1">
      <c r="A25" s="413"/>
      <c r="B25" s="425"/>
      <c r="C25" s="332" t="s">
        <v>29</v>
      </c>
      <c r="D25" s="197">
        <v>129</v>
      </c>
      <c r="E25" s="198">
        <v>234</v>
      </c>
      <c r="F25" s="198">
        <v>0</v>
      </c>
      <c r="G25" s="198">
        <v>0</v>
      </c>
      <c r="H25" s="199">
        <v>0</v>
      </c>
      <c r="I25" s="20"/>
      <c r="K25">
        <f>D28</f>
        <v>13495</v>
      </c>
      <c r="L25">
        <f>E28</f>
        <v>44062</v>
      </c>
      <c r="M25">
        <f>F28</f>
        <v>909</v>
      </c>
      <c r="N25">
        <f>G28</f>
        <v>1160</v>
      </c>
    </row>
    <row r="26" spans="1:14" ht="43.5" customHeight="1" thickBot="1">
      <c r="A26" s="413"/>
      <c r="B26" s="422"/>
      <c r="C26" s="15" t="s">
        <v>22</v>
      </c>
      <c r="D26" s="22">
        <v>73</v>
      </c>
      <c r="E26" s="22">
        <v>126</v>
      </c>
      <c r="F26" s="22">
        <v>0</v>
      </c>
      <c r="G26" s="22">
        <v>0</v>
      </c>
      <c r="H26" s="22">
        <v>0</v>
      </c>
      <c r="I26" s="20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410</v>
      </c>
      <c r="E27" s="22">
        <f t="shared" ref="E27:H27" si="0">SUM(E24:E26)</f>
        <v>762</v>
      </c>
      <c r="F27" s="22">
        <f t="shared" si="0"/>
        <v>0</v>
      </c>
      <c r="G27" s="22">
        <f t="shared" si="0"/>
        <v>6</v>
      </c>
      <c r="H27" s="22">
        <f t="shared" si="0"/>
        <v>0</v>
      </c>
      <c r="I27" s="8"/>
      <c r="K27">
        <f>SUM(K25:K26)</f>
        <v>13495</v>
      </c>
      <c r="L27">
        <f>SUM(L25:L26)</f>
        <v>44062</v>
      </c>
      <c r="M27">
        <f>SUM(M25:M26)</f>
        <v>909</v>
      </c>
      <c r="N27">
        <f>SUM(N25:N26)</f>
        <v>1160</v>
      </c>
    </row>
    <row r="28" spans="1:14" ht="30" customHeight="1" thickBot="1">
      <c r="A28" s="403" t="s">
        <v>26</v>
      </c>
      <c r="B28" s="404"/>
      <c r="C28" s="405"/>
      <c r="D28" s="17">
        <v>13495</v>
      </c>
      <c r="E28" s="17">
        <v>44062</v>
      </c>
      <c r="F28" s="17">
        <v>909</v>
      </c>
      <c r="G28" s="17">
        <v>1160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15425</v>
      </c>
      <c r="D32" s="24">
        <f>E28+E18</f>
        <v>53647</v>
      </c>
      <c r="E32" s="24">
        <f>F28+F18</f>
        <v>951</v>
      </c>
      <c r="F32" s="24">
        <f>G28+G18</f>
        <v>1174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15.05.2020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50.25" customHeight="1" thickBot="1">
      <c r="A44" s="398" t="s">
        <v>106</v>
      </c>
      <c r="B44" s="431"/>
      <c r="C44" s="202">
        <f>D17</f>
        <v>0</v>
      </c>
      <c r="D44" s="202">
        <f t="shared" ref="D44:G44" si="1">E17</f>
        <v>0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50.25" customHeight="1" thickBot="1">
      <c r="A45" s="438" t="s">
        <v>107</v>
      </c>
      <c r="B45" s="439"/>
      <c r="C45" s="203">
        <f>D27</f>
        <v>410</v>
      </c>
      <c r="D45" s="203">
        <f t="shared" ref="D45:G45" si="2">E27</f>
        <v>762</v>
      </c>
      <c r="E45" s="203">
        <f t="shared" si="2"/>
        <v>0</v>
      </c>
      <c r="F45" s="203">
        <f t="shared" si="2"/>
        <v>6</v>
      </c>
      <c r="G45" s="203">
        <f t="shared" si="2"/>
        <v>0</v>
      </c>
      <c r="H45" s="440"/>
      <c r="I45" s="441"/>
    </row>
    <row r="46" spans="1:9" ht="50.25" customHeight="1" thickBot="1">
      <c r="A46" s="398" t="s">
        <v>23</v>
      </c>
      <c r="B46" s="431"/>
      <c r="C46" s="202">
        <f>SUM(C44:C45)</f>
        <v>410</v>
      </c>
      <c r="D46" s="202">
        <f t="shared" ref="D46:G46" si="3">SUM(D44:D45)</f>
        <v>762</v>
      </c>
      <c r="E46" s="202">
        <f t="shared" si="3"/>
        <v>0</v>
      </c>
      <c r="F46" s="202">
        <f t="shared" si="3"/>
        <v>6</v>
      </c>
      <c r="G46" s="204">
        <f t="shared" si="3"/>
        <v>0</v>
      </c>
      <c r="H46" s="442"/>
      <c r="I46" s="443"/>
    </row>
  </sheetData>
  <mergeCells count="27">
    <mergeCell ref="A46:B46"/>
    <mergeCell ref="H46:I46"/>
    <mergeCell ref="A43:B43"/>
    <mergeCell ref="H43:I43"/>
    <mergeCell ref="A44:B44"/>
    <mergeCell ref="H44:I44"/>
    <mergeCell ref="A45:B45"/>
    <mergeCell ref="H45:I45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7:D7"/>
    <mergeCell ref="A1:I1"/>
    <mergeCell ref="A2:I2"/>
    <mergeCell ref="A4:G4"/>
    <mergeCell ref="A5:D5"/>
    <mergeCell ref="A6:D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N46"/>
  <sheetViews>
    <sheetView topLeftCell="A10" workbookViewId="0">
      <selection activeCell="D28" sqref="D28:H28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336"/>
    </row>
    <row r="4" spans="1:14" ht="21" customHeight="1">
      <c r="A4" s="409" t="s">
        <v>196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337">
        <f>D17+D27</f>
        <v>571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1042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337">
        <f>F17+F27</f>
        <v>30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27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338"/>
      <c r="B10" s="338"/>
      <c r="C10" s="338"/>
      <c r="D10" s="338"/>
      <c r="E10" s="27"/>
      <c r="F10" s="35"/>
    </row>
    <row r="11" spans="1:14" ht="15.75">
      <c r="A11" s="338"/>
      <c r="B11" s="338"/>
      <c r="C11" s="338"/>
      <c r="D11" s="338"/>
      <c r="E11" s="27"/>
      <c r="F11" s="35"/>
    </row>
    <row r="12" spans="1:14" ht="19.5" thickBot="1">
      <c r="A12" s="336"/>
    </row>
    <row r="13" spans="1:14" ht="57.75" thickBot="1">
      <c r="A13" s="6" t="s">
        <v>8</v>
      </c>
      <c r="B13" s="335" t="s">
        <v>9</v>
      </c>
      <c r="C13" s="335" t="s">
        <v>10</v>
      </c>
      <c r="D13" s="335" t="s">
        <v>11</v>
      </c>
      <c r="E13" s="335" t="s">
        <v>12</v>
      </c>
      <c r="F13" s="335" t="s">
        <v>13</v>
      </c>
      <c r="G13" s="335" t="s">
        <v>14</v>
      </c>
      <c r="H13" s="335" t="s">
        <v>15</v>
      </c>
      <c r="I13" s="335" t="s">
        <v>16</v>
      </c>
    </row>
    <row r="14" spans="1:14" ht="43.5" thickBot="1">
      <c r="A14" s="419" t="s">
        <v>17</v>
      </c>
      <c r="B14" s="410" t="s">
        <v>197</v>
      </c>
      <c r="C14" s="41" t="s">
        <v>19</v>
      </c>
      <c r="D14" s="340">
        <v>4</v>
      </c>
      <c r="E14" s="340">
        <v>7</v>
      </c>
      <c r="F14" s="340">
        <v>0</v>
      </c>
      <c r="G14" s="340">
        <v>0</v>
      </c>
      <c r="H14" s="340">
        <v>0</v>
      </c>
      <c r="I14" s="340"/>
    </row>
    <row r="15" spans="1:14" ht="38.25" customHeight="1" thickBot="1">
      <c r="A15" s="420"/>
      <c r="B15" s="425"/>
      <c r="C15" s="200" t="s">
        <v>29</v>
      </c>
      <c r="D15" s="340">
        <v>4</v>
      </c>
      <c r="E15" s="339">
        <v>11</v>
      </c>
      <c r="F15" s="339">
        <v>0</v>
      </c>
      <c r="G15" s="339">
        <v>0</v>
      </c>
      <c r="H15" s="339">
        <v>0</v>
      </c>
      <c r="I15" s="339"/>
    </row>
    <row r="16" spans="1:14" ht="35.25" customHeight="1" thickBot="1">
      <c r="A16" s="420"/>
      <c r="B16" s="425"/>
      <c r="C16" s="201" t="s">
        <v>22</v>
      </c>
      <c r="D16" s="340">
        <v>0</v>
      </c>
      <c r="E16" s="340">
        <v>0</v>
      </c>
      <c r="F16" s="340">
        <v>0</v>
      </c>
      <c r="G16" s="340">
        <v>0</v>
      </c>
      <c r="H16" s="340">
        <v>0</v>
      </c>
      <c r="I16" s="340"/>
      <c r="K16">
        <f>D18</f>
        <v>1938</v>
      </c>
      <c r="L16">
        <f>E18</f>
        <v>9603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340">
        <f>SUM(D14:D16)</f>
        <v>8</v>
      </c>
      <c r="E17" s="340">
        <f>SUM(E14:E16)</f>
        <v>18</v>
      </c>
      <c r="F17" s="340">
        <f>SUM(F14:F16)</f>
        <v>0</v>
      </c>
      <c r="G17" s="340">
        <f>SUM(G14:G16)</f>
        <v>0</v>
      </c>
      <c r="H17" s="340">
        <f>SUM(H14:H16)</f>
        <v>0</v>
      </c>
      <c r="I17" s="340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1938</v>
      </c>
      <c r="E18" s="40">
        <v>9603</v>
      </c>
      <c r="F18" s="40">
        <v>42</v>
      </c>
      <c r="G18" s="40">
        <v>14</v>
      </c>
      <c r="H18" s="40">
        <v>0</v>
      </c>
      <c r="I18" s="17"/>
      <c r="K18">
        <f>SUM(K16:K17)</f>
        <v>1938</v>
      </c>
      <c r="L18">
        <f>SUM(L16:L17)</f>
        <v>9603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335" t="s">
        <v>9</v>
      </c>
      <c r="C23" s="335" t="s">
        <v>10</v>
      </c>
      <c r="D23" s="335" t="s">
        <v>11</v>
      </c>
      <c r="E23" s="335" t="s">
        <v>12</v>
      </c>
      <c r="F23" s="335" t="s">
        <v>13</v>
      </c>
      <c r="G23" s="335" t="s">
        <v>14</v>
      </c>
      <c r="H23" s="335" t="s">
        <v>15</v>
      </c>
      <c r="I23" s="335" t="s">
        <v>16</v>
      </c>
    </row>
    <row r="24" spans="1:14" ht="43.5" thickBot="1">
      <c r="A24" s="412" t="s">
        <v>25</v>
      </c>
      <c r="B24" s="410" t="str">
        <f>B14</f>
        <v>16.05.2020</v>
      </c>
      <c r="C24" s="20" t="s">
        <v>19</v>
      </c>
      <c r="D24" s="19">
        <v>329</v>
      </c>
      <c r="E24" s="20">
        <v>600</v>
      </c>
      <c r="F24" s="20">
        <v>0</v>
      </c>
      <c r="G24" s="20">
        <v>6</v>
      </c>
      <c r="H24" s="20">
        <v>0</v>
      </c>
      <c r="I24" s="20"/>
    </row>
    <row r="25" spans="1:14" ht="44.25" customHeight="1" thickBot="1">
      <c r="A25" s="413"/>
      <c r="B25" s="425"/>
      <c r="C25" s="334" t="s">
        <v>29</v>
      </c>
      <c r="D25" s="197">
        <v>124</v>
      </c>
      <c r="E25" s="198">
        <v>214</v>
      </c>
      <c r="F25" s="198">
        <v>24</v>
      </c>
      <c r="G25" s="198">
        <v>9</v>
      </c>
      <c r="H25" s="199">
        <v>0</v>
      </c>
      <c r="I25" s="20"/>
      <c r="K25">
        <f>D28</f>
        <v>14058</v>
      </c>
      <c r="L25">
        <f>E28</f>
        <v>45086</v>
      </c>
      <c r="M25">
        <f>F28</f>
        <v>939</v>
      </c>
      <c r="N25">
        <f>G28</f>
        <v>1187</v>
      </c>
    </row>
    <row r="26" spans="1:14" ht="43.5" customHeight="1" thickBot="1">
      <c r="A26" s="413"/>
      <c r="B26" s="422"/>
      <c r="C26" s="15" t="s">
        <v>22</v>
      </c>
      <c r="D26" s="22">
        <v>110</v>
      </c>
      <c r="E26" s="22">
        <v>210</v>
      </c>
      <c r="F26" s="22">
        <v>6</v>
      </c>
      <c r="G26" s="22">
        <v>12</v>
      </c>
      <c r="H26" s="22">
        <v>0</v>
      </c>
      <c r="I26" s="20"/>
      <c r="K26">
        <v>110</v>
      </c>
      <c r="L26">
        <v>210</v>
      </c>
      <c r="M26">
        <v>6</v>
      </c>
      <c r="N26">
        <v>12</v>
      </c>
    </row>
    <row r="27" spans="1:14" ht="30.75" customHeight="1" thickBot="1">
      <c r="A27" s="414"/>
      <c r="B27" s="411"/>
      <c r="C27" s="2" t="s">
        <v>23</v>
      </c>
      <c r="D27" s="22">
        <f>SUM(D24:D26)</f>
        <v>563</v>
      </c>
      <c r="E27" s="22">
        <f t="shared" ref="E27:H27" si="0">SUM(E24:E26)</f>
        <v>1024</v>
      </c>
      <c r="F27" s="22">
        <f t="shared" si="0"/>
        <v>30</v>
      </c>
      <c r="G27" s="22">
        <f t="shared" si="0"/>
        <v>27</v>
      </c>
      <c r="H27" s="22">
        <f t="shared" si="0"/>
        <v>0</v>
      </c>
      <c r="I27" s="8"/>
      <c r="K27">
        <f>SUM(K25:K26)</f>
        <v>14168</v>
      </c>
      <c r="L27">
        <f>SUM(L25:L26)</f>
        <v>45296</v>
      </c>
      <c r="M27">
        <f>SUM(M25:M26)</f>
        <v>945</v>
      </c>
      <c r="N27">
        <f>SUM(N25:N26)</f>
        <v>1199</v>
      </c>
    </row>
    <row r="28" spans="1:14" ht="30" customHeight="1" thickBot="1">
      <c r="A28" s="403" t="s">
        <v>26</v>
      </c>
      <c r="B28" s="404"/>
      <c r="C28" s="405"/>
      <c r="D28" s="17">
        <v>14058</v>
      </c>
      <c r="E28" s="17">
        <v>45086</v>
      </c>
      <c r="F28" s="17">
        <v>939</v>
      </c>
      <c r="G28" s="17">
        <v>1187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15996</v>
      </c>
      <c r="D32" s="24">
        <f>E28+E18</f>
        <v>54689</v>
      </c>
      <c r="E32" s="24">
        <f>F28+F18</f>
        <v>981</v>
      </c>
      <c r="F32" s="24">
        <f>G28+G18</f>
        <v>1201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16.05.2020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16.5" thickBot="1">
      <c r="A44" s="398" t="s">
        <v>106</v>
      </c>
      <c r="B44" s="431"/>
      <c r="C44" s="202">
        <f>D17</f>
        <v>8</v>
      </c>
      <c r="D44" s="202">
        <f t="shared" ref="D44:G44" si="1">E17</f>
        <v>18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16.5" thickBot="1">
      <c r="A45" s="438" t="s">
        <v>107</v>
      </c>
      <c r="B45" s="439"/>
      <c r="C45" s="203">
        <f>D27</f>
        <v>563</v>
      </c>
      <c r="D45" s="203">
        <f t="shared" ref="D45:G45" si="2">E27</f>
        <v>1024</v>
      </c>
      <c r="E45" s="203">
        <f t="shared" si="2"/>
        <v>30</v>
      </c>
      <c r="F45" s="203">
        <f t="shared" si="2"/>
        <v>27</v>
      </c>
      <c r="G45" s="203">
        <f t="shared" si="2"/>
        <v>0</v>
      </c>
      <c r="H45" s="440"/>
      <c r="I45" s="441"/>
    </row>
    <row r="46" spans="1:9" ht="16.5" thickBot="1">
      <c r="A46" s="398" t="s">
        <v>23</v>
      </c>
      <c r="B46" s="431"/>
      <c r="C46" s="202">
        <f>SUM(C44:C45)</f>
        <v>571</v>
      </c>
      <c r="D46" s="202">
        <f t="shared" ref="D46:G46" si="3">SUM(D44:D45)</f>
        <v>1042</v>
      </c>
      <c r="E46" s="202">
        <f t="shared" si="3"/>
        <v>30</v>
      </c>
      <c r="F46" s="202">
        <f t="shared" si="3"/>
        <v>27</v>
      </c>
      <c r="G46" s="204">
        <f t="shared" si="3"/>
        <v>0</v>
      </c>
      <c r="H46" s="442"/>
      <c r="I46" s="443"/>
    </row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N48"/>
  <sheetViews>
    <sheetView topLeftCell="A22" workbookViewId="0">
      <selection activeCell="D28" sqref="D28:H28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336"/>
    </row>
    <row r="4" spans="1:14" ht="21" customHeight="1">
      <c r="A4" s="409" t="s">
        <v>198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337">
        <f>D17+D27</f>
        <v>193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339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337">
        <f>F17+F27</f>
        <v>11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7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338"/>
      <c r="B10" s="338"/>
      <c r="C10" s="338"/>
      <c r="D10" s="338"/>
      <c r="E10" s="27"/>
      <c r="F10" s="35"/>
    </row>
    <row r="11" spans="1:14" ht="15.75">
      <c r="A11" s="338"/>
      <c r="B11" s="338"/>
      <c r="C11" s="338"/>
      <c r="D11" s="338"/>
      <c r="E11" s="27"/>
      <c r="F11" s="35"/>
    </row>
    <row r="12" spans="1:14" ht="19.5" thickBot="1">
      <c r="A12" s="336"/>
    </row>
    <row r="13" spans="1:14" ht="57.75" thickBot="1">
      <c r="A13" s="6" t="s">
        <v>8</v>
      </c>
      <c r="B13" s="335" t="s">
        <v>9</v>
      </c>
      <c r="C13" s="335" t="s">
        <v>10</v>
      </c>
      <c r="D13" s="335" t="s">
        <v>11</v>
      </c>
      <c r="E13" s="335" t="s">
        <v>12</v>
      </c>
      <c r="F13" s="335" t="s">
        <v>13</v>
      </c>
      <c r="G13" s="335" t="s">
        <v>14</v>
      </c>
      <c r="H13" s="335" t="s">
        <v>15</v>
      </c>
      <c r="I13" s="335" t="s">
        <v>16</v>
      </c>
    </row>
    <row r="14" spans="1:14" ht="43.5" thickBot="1">
      <c r="A14" s="419" t="s">
        <v>17</v>
      </c>
      <c r="B14" s="410" t="s">
        <v>199</v>
      </c>
      <c r="C14" s="41" t="s">
        <v>19</v>
      </c>
      <c r="D14" s="340">
        <v>2</v>
      </c>
      <c r="E14" s="340">
        <v>3</v>
      </c>
      <c r="F14" s="340">
        <v>0</v>
      </c>
      <c r="G14" s="340">
        <v>0</v>
      </c>
      <c r="H14" s="340">
        <v>0</v>
      </c>
      <c r="I14" s="340"/>
    </row>
    <row r="15" spans="1:14" ht="38.25" customHeight="1" thickBot="1">
      <c r="A15" s="420"/>
      <c r="B15" s="425"/>
      <c r="C15" s="200" t="s">
        <v>29</v>
      </c>
      <c r="D15" s="340">
        <v>0</v>
      </c>
      <c r="E15" s="339">
        <v>0</v>
      </c>
      <c r="F15" s="339">
        <v>0</v>
      </c>
      <c r="G15" s="339">
        <v>0</v>
      </c>
      <c r="H15" s="339">
        <v>0</v>
      </c>
      <c r="I15" s="339"/>
    </row>
    <row r="16" spans="1:14" ht="35.25" customHeight="1" thickBot="1">
      <c r="A16" s="420"/>
      <c r="B16" s="425"/>
      <c r="C16" s="201" t="s">
        <v>22</v>
      </c>
      <c r="D16" s="340"/>
      <c r="E16" s="340"/>
      <c r="F16" s="340"/>
      <c r="G16" s="340"/>
      <c r="H16" s="340"/>
      <c r="I16" s="340"/>
      <c r="K16">
        <f>D18</f>
        <v>1940</v>
      </c>
      <c r="L16">
        <f>E18</f>
        <v>9606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340">
        <f>SUM(D14:D16)</f>
        <v>2</v>
      </c>
      <c r="E17" s="340">
        <f>SUM(E14:E16)</f>
        <v>3</v>
      </c>
      <c r="F17" s="340">
        <f>SUM(F14:F16)</f>
        <v>0</v>
      </c>
      <c r="G17" s="340">
        <f>SUM(G14:G16)</f>
        <v>0</v>
      </c>
      <c r="H17" s="340">
        <f>SUM(H14:H16)</f>
        <v>0</v>
      </c>
      <c r="I17" s="340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1940</v>
      </c>
      <c r="E18" s="40">
        <v>9606</v>
      </c>
      <c r="F18" s="40">
        <v>42</v>
      </c>
      <c r="G18" s="40">
        <v>14</v>
      </c>
      <c r="H18" s="40">
        <v>0</v>
      </c>
      <c r="I18" s="17"/>
      <c r="K18">
        <f>SUM(K16:K17)</f>
        <v>1940</v>
      </c>
      <c r="L18">
        <f>SUM(L16:L17)</f>
        <v>9606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335" t="s">
        <v>9</v>
      </c>
      <c r="C23" s="335" t="s">
        <v>10</v>
      </c>
      <c r="D23" s="335" t="s">
        <v>11</v>
      </c>
      <c r="E23" s="335" t="s">
        <v>12</v>
      </c>
      <c r="F23" s="335" t="s">
        <v>13</v>
      </c>
      <c r="G23" s="335" t="s">
        <v>14</v>
      </c>
      <c r="H23" s="335" t="s">
        <v>15</v>
      </c>
      <c r="I23" s="335" t="s">
        <v>16</v>
      </c>
    </row>
    <row r="24" spans="1:14" ht="43.5" thickBot="1">
      <c r="A24" s="412" t="s">
        <v>25</v>
      </c>
      <c r="B24" s="410" t="str">
        <f>B14</f>
        <v>17.05.2020</v>
      </c>
      <c r="C24" s="20" t="s">
        <v>19</v>
      </c>
      <c r="D24" s="19">
        <v>50</v>
      </c>
      <c r="E24" s="20">
        <v>85</v>
      </c>
      <c r="F24" s="20">
        <v>0</v>
      </c>
      <c r="G24" s="20">
        <v>5</v>
      </c>
      <c r="H24" s="20">
        <v>0</v>
      </c>
      <c r="I24" s="20"/>
    </row>
    <row r="25" spans="1:14" ht="44.25" customHeight="1" thickBot="1">
      <c r="A25" s="413"/>
      <c r="B25" s="425"/>
      <c r="C25" s="334" t="s">
        <v>29</v>
      </c>
      <c r="D25" s="197">
        <v>88</v>
      </c>
      <c r="E25" s="198">
        <v>159</v>
      </c>
      <c r="F25" s="198">
        <v>3</v>
      </c>
      <c r="G25" s="198">
        <v>2</v>
      </c>
      <c r="H25" s="199">
        <v>0</v>
      </c>
      <c r="I25" s="20" t="s">
        <v>200</v>
      </c>
      <c r="K25">
        <f>D28</f>
        <v>14249</v>
      </c>
      <c r="L25">
        <f>E28</f>
        <v>45422</v>
      </c>
      <c r="M25">
        <f>F28</f>
        <v>950</v>
      </c>
      <c r="N25">
        <f>G28</f>
        <v>1194</v>
      </c>
    </row>
    <row r="26" spans="1:14" ht="43.5" customHeight="1" thickBot="1">
      <c r="A26" s="413"/>
      <c r="B26" s="422"/>
      <c r="C26" s="15" t="s">
        <v>22</v>
      </c>
      <c r="D26" s="22">
        <v>53</v>
      </c>
      <c r="E26" s="22">
        <v>92</v>
      </c>
      <c r="F26" s="22">
        <v>8</v>
      </c>
      <c r="G26" s="22">
        <v>0</v>
      </c>
      <c r="H26" s="22">
        <v>0</v>
      </c>
      <c r="I26" s="20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191</v>
      </c>
      <c r="E27" s="22">
        <f t="shared" ref="E27:H27" si="0">SUM(E24:E26)</f>
        <v>336</v>
      </c>
      <c r="F27" s="22">
        <f t="shared" si="0"/>
        <v>11</v>
      </c>
      <c r="G27" s="22">
        <f t="shared" si="0"/>
        <v>7</v>
      </c>
      <c r="H27" s="22">
        <f t="shared" si="0"/>
        <v>0</v>
      </c>
      <c r="I27" s="8"/>
      <c r="K27">
        <f>SUM(K25:K26)</f>
        <v>14249</v>
      </c>
      <c r="L27">
        <f>SUM(L25:L26)</f>
        <v>45422</v>
      </c>
      <c r="M27">
        <f>SUM(M25:M26)</f>
        <v>950</v>
      </c>
      <c r="N27">
        <f>SUM(N25:N26)</f>
        <v>1194</v>
      </c>
    </row>
    <row r="28" spans="1:14" ht="30" customHeight="1" thickBot="1">
      <c r="A28" s="403" t="s">
        <v>26</v>
      </c>
      <c r="B28" s="404"/>
      <c r="C28" s="405"/>
      <c r="D28" s="17">
        <v>14249</v>
      </c>
      <c r="E28" s="17">
        <v>45422</v>
      </c>
      <c r="F28" s="17">
        <v>950</v>
      </c>
      <c r="G28" s="17">
        <v>1194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16189</v>
      </c>
      <c r="D32" s="24">
        <f>E28+E18</f>
        <v>55028</v>
      </c>
      <c r="E32" s="24">
        <f>F28+F18</f>
        <v>992</v>
      </c>
      <c r="F32" s="24">
        <f>G28+G18</f>
        <v>1208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17.05.2020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33" customHeight="1" thickBot="1">
      <c r="A44" s="398" t="s">
        <v>106</v>
      </c>
      <c r="B44" s="431"/>
      <c r="C44" s="202">
        <f>D17</f>
        <v>2</v>
      </c>
      <c r="D44" s="202">
        <f t="shared" ref="D44:G44" si="1">E17</f>
        <v>3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33" customHeight="1" thickBot="1">
      <c r="A45" s="438" t="s">
        <v>107</v>
      </c>
      <c r="B45" s="439"/>
      <c r="C45" s="203">
        <f>D27</f>
        <v>191</v>
      </c>
      <c r="D45" s="203">
        <f t="shared" ref="D45:G45" si="2">E27</f>
        <v>336</v>
      </c>
      <c r="E45" s="203">
        <f t="shared" si="2"/>
        <v>11</v>
      </c>
      <c r="F45" s="203">
        <f t="shared" si="2"/>
        <v>7</v>
      </c>
      <c r="G45" s="203">
        <f t="shared" si="2"/>
        <v>0</v>
      </c>
      <c r="H45" s="440"/>
      <c r="I45" s="441"/>
    </row>
    <row r="46" spans="1:9" ht="33" customHeight="1" thickBot="1">
      <c r="A46" s="398" t="s">
        <v>23</v>
      </c>
      <c r="B46" s="431"/>
      <c r="C46" s="202">
        <f>SUM(C44:C45)</f>
        <v>193</v>
      </c>
      <c r="D46" s="202">
        <f t="shared" ref="D46:G46" si="3">SUM(D44:D45)</f>
        <v>339</v>
      </c>
      <c r="E46" s="202">
        <f t="shared" si="3"/>
        <v>11</v>
      </c>
      <c r="F46" s="202">
        <f t="shared" si="3"/>
        <v>7</v>
      </c>
      <c r="G46" s="204">
        <f t="shared" si="3"/>
        <v>0</v>
      </c>
      <c r="H46" s="442"/>
      <c r="I46" s="443"/>
    </row>
    <row r="47" spans="1:9" ht="33" customHeight="1"/>
    <row r="48" spans="1:9" ht="33" customHeight="1"/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" right="0.7" top="0.75" bottom="0.75" header="0.3" footer="0.3"/>
  <pageSetup paperSize="9" orientation="landscape" horizontalDpi="300" verticalDpi="0" copies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N50"/>
  <sheetViews>
    <sheetView topLeftCell="A15" workbookViewId="0">
      <selection activeCell="A24" sqref="A1:XFD1048576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344"/>
    </row>
    <row r="4" spans="1:14" ht="21" customHeight="1">
      <c r="A4" s="409" t="s">
        <v>201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345">
        <f>D17+D27</f>
        <v>390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720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345">
        <f>F17+F27</f>
        <v>21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9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343"/>
      <c r="B10" s="343"/>
      <c r="C10" s="343"/>
      <c r="D10" s="343"/>
      <c r="E10" s="27"/>
      <c r="F10" s="35"/>
    </row>
    <row r="11" spans="1:14" ht="15.75">
      <c r="A11" s="343"/>
      <c r="B11" s="343"/>
      <c r="C11" s="343"/>
      <c r="D11" s="343"/>
      <c r="E11" s="27"/>
      <c r="F11" s="35"/>
    </row>
    <row r="12" spans="1:14" ht="19.5" thickBot="1">
      <c r="A12" s="344"/>
    </row>
    <row r="13" spans="1:14" ht="57.75" thickBot="1">
      <c r="A13" s="6" t="s">
        <v>8</v>
      </c>
      <c r="B13" s="341" t="s">
        <v>9</v>
      </c>
      <c r="C13" s="341" t="s">
        <v>10</v>
      </c>
      <c r="D13" s="341" t="s">
        <v>11</v>
      </c>
      <c r="E13" s="341" t="s">
        <v>12</v>
      </c>
      <c r="F13" s="341" t="s">
        <v>13</v>
      </c>
      <c r="G13" s="341" t="s">
        <v>14</v>
      </c>
      <c r="H13" s="341" t="s">
        <v>15</v>
      </c>
      <c r="I13" s="341" t="s">
        <v>16</v>
      </c>
    </row>
    <row r="14" spans="1:14" ht="43.5" thickBot="1">
      <c r="A14" s="419" t="s">
        <v>17</v>
      </c>
      <c r="B14" s="410" t="s">
        <v>202</v>
      </c>
      <c r="C14" s="41" t="s">
        <v>19</v>
      </c>
      <c r="D14" s="347">
        <v>4</v>
      </c>
      <c r="E14" s="347">
        <v>8</v>
      </c>
      <c r="F14" s="347">
        <v>0</v>
      </c>
      <c r="G14" s="347">
        <v>0</v>
      </c>
      <c r="H14" s="347">
        <v>0</v>
      </c>
      <c r="I14" s="347"/>
    </row>
    <row r="15" spans="1:14" ht="38.25" customHeight="1" thickBot="1">
      <c r="A15" s="420"/>
      <c r="B15" s="425"/>
      <c r="C15" s="200" t="s">
        <v>29</v>
      </c>
      <c r="D15" s="347">
        <v>12</v>
      </c>
      <c r="E15" s="342">
        <v>29</v>
      </c>
      <c r="F15" s="342">
        <v>0</v>
      </c>
      <c r="G15" s="342">
        <v>0</v>
      </c>
      <c r="H15" s="342">
        <v>0</v>
      </c>
      <c r="I15" s="342"/>
    </row>
    <row r="16" spans="1:14" ht="35.25" customHeight="1" thickBot="1">
      <c r="A16" s="420"/>
      <c r="B16" s="425"/>
      <c r="C16" s="201" t="s">
        <v>22</v>
      </c>
      <c r="D16" s="347">
        <v>1</v>
      </c>
      <c r="E16" s="347">
        <v>2</v>
      </c>
      <c r="F16" s="347">
        <v>0</v>
      </c>
      <c r="G16" s="347">
        <v>0</v>
      </c>
      <c r="H16" s="347">
        <v>0</v>
      </c>
      <c r="I16" s="347"/>
      <c r="K16">
        <f>D18</f>
        <v>1957</v>
      </c>
      <c r="L16">
        <f>E18</f>
        <v>9645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347">
        <f>SUM(D14:D16)</f>
        <v>17</v>
      </c>
      <c r="E17" s="347">
        <f>SUM(E14:E16)</f>
        <v>39</v>
      </c>
      <c r="F17" s="347">
        <f>SUM(F14:F16)</f>
        <v>0</v>
      </c>
      <c r="G17" s="347">
        <f>SUM(G14:G16)</f>
        <v>0</v>
      </c>
      <c r="H17" s="347">
        <f>SUM(H14:H16)</f>
        <v>0</v>
      </c>
      <c r="I17" s="347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1957</v>
      </c>
      <c r="E18" s="40">
        <v>9645</v>
      </c>
      <c r="F18" s="40">
        <v>42</v>
      </c>
      <c r="G18" s="40">
        <v>14</v>
      </c>
      <c r="H18" s="40">
        <v>0</v>
      </c>
      <c r="I18" s="17"/>
      <c r="K18">
        <f>SUM(K16:K17)</f>
        <v>1957</v>
      </c>
      <c r="L18">
        <f>SUM(L16:L17)</f>
        <v>9645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341" t="s">
        <v>9</v>
      </c>
      <c r="C23" s="341" t="s">
        <v>10</v>
      </c>
      <c r="D23" s="341" t="s">
        <v>11</v>
      </c>
      <c r="E23" s="341" t="s">
        <v>12</v>
      </c>
      <c r="F23" s="341" t="s">
        <v>13</v>
      </c>
      <c r="G23" s="341" t="s">
        <v>14</v>
      </c>
      <c r="H23" s="341" t="s">
        <v>15</v>
      </c>
      <c r="I23" s="341" t="s">
        <v>16</v>
      </c>
    </row>
    <row r="24" spans="1:14" ht="43.5" thickBot="1">
      <c r="A24" s="412" t="s">
        <v>25</v>
      </c>
      <c r="B24" s="410" t="str">
        <f>B14</f>
        <v>18.05.2020</v>
      </c>
      <c r="C24" s="20" t="s">
        <v>19</v>
      </c>
      <c r="D24" s="19">
        <v>181</v>
      </c>
      <c r="E24" s="20">
        <v>332</v>
      </c>
      <c r="F24" s="20">
        <v>7</v>
      </c>
      <c r="G24" s="20">
        <v>1</v>
      </c>
      <c r="H24" s="20">
        <v>0</v>
      </c>
      <c r="I24" s="20" t="s">
        <v>203</v>
      </c>
    </row>
    <row r="25" spans="1:14" ht="44.25" customHeight="1" thickBot="1">
      <c r="A25" s="413"/>
      <c r="B25" s="425"/>
      <c r="C25" s="346" t="s">
        <v>29</v>
      </c>
      <c r="D25" s="197">
        <v>114</v>
      </c>
      <c r="E25" s="198">
        <v>213</v>
      </c>
      <c r="F25" s="198">
        <v>11</v>
      </c>
      <c r="G25" s="198">
        <v>8</v>
      </c>
      <c r="H25" s="199">
        <v>0</v>
      </c>
      <c r="I25" s="20" t="s">
        <v>204</v>
      </c>
      <c r="K25">
        <f>D28</f>
        <v>14622</v>
      </c>
      <c r="L25">
        <f>E28</f>
        <v>46103</v>
      </c>
      <c r="M25">
        <f>F28</f>
        <v>971</v>
      </c>
      <c r="N25">
        <f>G28</f>
        <v>1203</v>
      </c>
    </row>
    <row r="26" spans="1:14" ht="43.5" customHeight="1" thickBot="1">
      <c r="A26" s="413"/>
      <c r="B26" s="422"/>
      <c r="C26" s="15" t="s">
        <v>22</v>
      </c>
      <c r="D26" s="22">
        <v>78</v>
      </c>
      <c r="E26" s="22">
        <v>136</v>
      </c>
      <c r="F26" s="22">
        <v>3</v>
      </c>
      <c r="G26" s="22">
        <v>0</v>
      </c>
      <c r="H26" s="22">
        <v>0</v>
      </c>
      <c r="I26" s="20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373</v>
      </c>
      <c r="E27" s="22">
        <f t="shared" ref="E27:H27" si="0">SUM(E24:E26)</f>
        <v>681</v>
      </c>
      <c r="F27" s="22">
        <f t="shared" si="0"/>
        <v>21</v>
      </c>
      <c r="G27" s="22">
        <f t="shared" si="0"/>
        <v>9</v>
      </c>
      <c r="H27" s="22">
        <f t="shared" si="0"/>
        <v>0</v>
      </c>
      <c r="I27" s="8"/>
      <c r="K27">
        <f>SUM(K25:K26)</f>
        <v>14622</v>
      </c>
      <c r="L27">
        <f>SUM(L25:L26)</f>
        <v>46103</v>
      </c>
      <c r="M27">
        <f>SUM(M25:M26)</f>
        <v>971</v>
      </c>
      <c r="N27">
        <f>SUM(N25:N26)</f>
        <v>1203</v>
      </c>
    </row>
    <row r="28" spans="1:14" ht="30" customHeight="1" thickBot="1">
      <c r="A28" s="403" t="s">
        <v>26</v>
      </c>
      <c r="B28" s="404"/>
      <c r="C28" s="405"/>
      <c r="D28" s="17">
        <v>14622</v>
      </c>
      <c r="E28" s="17">
        <v>46103</v>
      </c>
      <c r="F28" s="17">
        <v>971</v>
      </c>
      <c r="G28" s="17">
        <v>1203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16579</v>
      </c>
      <c r="D32" s="24">
        <f>E28+E18</f>
        <v>55748</v>
      </c>
      <c r="E32" s="24">
        <f>F28+F18</f>
        <v>1013</v>
      </c>
      <c r="F32" s="24">
        <f>G28+G18</f>
        <v>1217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18.05.2020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35.25" customHeight="1" thickBot="1">
      <c r="A44" s="398" t="s">
        <v>106</v>
      </c>
      <c r="B44" s="431"/>
      <c r="C44" s="202">
        <f>D17</f>
        <v>17</v>
      </c>
      <c r="D44" s="202">
        <f t="shared" ref="D44:G44" si="1">E17</f>
        <v>39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35.25" customHeight="1" thickBot="1">
      <c r="A45" s="438" t="s">
        <v>107</v>
      </c>
      <c r="B45" s="439"/>
      <c r="C45" s="203">
        <f>D27</f>
        <v>373</v>
      </c>
      <c r="D45" s="203">
        <f t="shared" ref="D45:G45" si="2">E27</f>
        <v>681</v>
      </c>
      <c r="E45" s="203">
        <f t="shared" si="2"/>
        <v>21</v>
      </c>
      <c r="F45" s="203">
        <f t="shared" si="2"/>
        <v>9</v>
      </c>
      <c r="G45" s="203">
        <f t="shared" si="2"/>
        <v>0</v>
      </c>
      <c r="H45" s="440"/>
      <c r="I45" s="441"/>
    </row>
    <row r="46" spans="1:9" ht="35.25" customHeight="1" thickBot="1">
      <c r="A46" s="398" t="s">
        <v>23</v>
      </c>
      <c r="B46" s="431"/>
      <c r="C46" s="202">
        <f>SUM(C44:C45)</f>
        <v>390</v>
      </c>
      <c r="D46" s="202">
        <f t="shared" ref="D46:G46" si="3">SUM(D44:D45)</f>
        <v>720</v>
      </c>
      <c r="E46" s="202">
        <f t="shared" si="3"/>
        <v>21</v>
      </c>
      <c r="F46" s="202">
        <f t="shared" si="3"/>
        <v>9</v>
      </c>
      <c r="G46" s="204">
        <f t="shared" si="3"/>
        <v>0</v>
      </c>
      <c r="H46" s="442"/>
      <c r="I46" s="443"/>
    </row>
    <row r="47" spans="1:9" ht="35.25" customHeight="1"/>
    <row r="48" spans="1:9" ht="35.25" customHeight="1"/>
    <row r="49" ht="35.25" customHeight="1"/>
    <row r="50" ht="35.25" customHeight="1"/>
  </sheetData>
  <mergeCells count="27">
    <mergeCell ref="A46:B46"/>
    <mergeCell ref="H46:I46"/>
    <mergeCell ref="A43:B43"/>
    <mergeCell ref="H43:I43"/>
    <mergeCell ref="A44:B44"/>
    <mergeCell ref="H44:I44"/>
    <mergeCell ref="A45:B45"/>
    <mergeCell ref="H45:I45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7:D7"/>
    <mergeCell ref="A1:I1"/>
    <mergeCell ref="A2:I2"/>
    <mergeCell ref="A4:G4"/>
    <mergeCell ref="A5:D5"/>
    <mergeCell ref="A6:D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N49"/>
  <sheetViews>
    <sheetView topLeftCell="A22" workbookViewId="0">
      <selection activeCell="H20" sqref="H20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351"/>
    </row>
    <row r="4" spans="1:14" ht="21" customHeight="1">
      <c r="A4" s="409" t="s">
        <v>205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352">
        <f>D17+D27</f>
        <v>360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701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352">
        <f>F17+F27</f>
        <v>11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50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350"/>
      <c r="B10" s="350"/>
      <c r="C10" s="350"/>
      <c r="D10" s="350"/>
      <c r="E10" s="27"/>
      <c r="F10" s="35"/>
    </row>
    <row r="11" spans="1:14" ht="15.75">
      <c r="A11" s="350"/>
      <c r="B11" s="350"/>
      <c r="C11" s="350"/>
      <c r="D11" s="350"/>
      <c r="E11" s="27"/>
      <c r="F11" s="35"/>
    </row>
    <row r="12" spans="1:14" ht="19.5" thickBot="1">
      <c r="A12" s="351"/>
    </row>
    <row r="13" spans="1:14" ht="57.75" thickBot="1">
      <c r="A13" s="6" t="s">
        <v>8</v>
      </c>
      <c r="B13" s="348" t="s">
        <v>9</v>
      </c>
      <c r="C13" s="348" t="s">
        <v>10</v>
      </c>
      <c r="D13" s="348" t="s">
        <v>11</v>
      </c>
      <c r="E13" s="348" t="s">
        <v>12</v>
      </c>
      <c r="F13" s="348" t="s">
        <v>13</v>
      </c>
      <c r="G13" s="348" t="s">
        <v>14</v>
      </c>
      <c r="H13" s="348" t="s">
        <v>15</v>
      </c>
      <c r="I13" s="348" t="s">
        <v>16</v>
      </c>
    </row>
    <row r="14" spans="1:14" ht="43.5" thickBot="1">
      <c r="A14" s="419" t="s">
        <v>17</v>
      </c>
      <c r="B14" s="410" t="s">
        <v>206</v>
      </c>
      <c r="C14" s="41" t="s">
        <v>19</v>
      </c>
      <c r="D14" s="354">
        <v>6</v>
      </c>
      <c r="E14" s="354">
        <v>17</v>
      </c>
      <c r="F14" s="354">
        <v>0</v>
      </c>
      <c r="G14" s="354">
        <v>0</v>
      </c>
      <c r="H14" s="354">
        <v>0</v>
      </c>
      <c r="I14" s="354"/>
    </row>
    <row r="15" spans="1:14" ht="38.25" customHeight="1" thickBot="1">
      <c r="A15" s="420"/>
      <c r="B15" s="425"/>
      <c r="C15" s="200" t="s">
        <v>29</v>
      </c>
      <c r="D15" s="354">
        <v>3</v>
      </c>
      <c r="E15" s="349">
        <v>11</v>
      </c>
      <c r="F15" s="349">
        <v>0</v>
      </c>
      <c r="G15" s="349">
        <v>0</v>
      </c>
      <c r="H15" s="349">
        <v>0</v>
      </c>
      <c r="I15" s="349"/>
    </row>
    <row r="16" spans="1:14" ht="35.25" customHeight="1" thickBot="1">
      <c r="A16" s="420"/>
      <c r="B16" s="425"/>
      <c r="C16" s="201" t="s">
        <v>22</v>
      </c>
      <c r="D16" s="354">
        <v>2</v>
      </c>
      <c r="E16" s="354">
        <v>8</v>
      </c>
      <c r="F16" s="354">
        <v>0</v>
      </c>
      <c r="G16" s="354">
        <v>0</v>
      </c>
      <c r="H16" s="354">
        <v>0</v>
      </c>
      <c r="I16" s="354"/>
      <c r="K16">
        <f>D18</f>
        <v>1968</v>
      </c>
      <c r="L16">
        <f>E18</f>
        <v>9681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354">
        <f>SUM(D14:D16)</f>
        <v>11</v>
      </c>
      <c r="E17" s="354">
        <f>SUM(E14:E16)</f>
        <v>36</v>
      </c>
      <c r="F17" s="354">
        <f>SUM(F14:F16)</f>
        <v>0</v>
      </c>
      <c r="G17" s="354">
        <f>SUM(G14:G16)</f>
        <v>0</v>
      </c>
      <c r="H17" s="354">
        <f>SUM(H14:H16)</f>
        <v>0</v>
      </c>
      <c r="I17" s="354"/>
      <c r="K17">
        <v>0</v>
      </c>
      <c r="L17">
        <v>8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1968</v>
      </c>
      <c r="E18" s="40">
        <v>9681</v>
      </c>
      <c r="F18" s="40">
        <v>42</v>
      </c>
      <c r="G18" s="40">
        <v>14</v>
      </c>
      <c r="H18" s="40">
        <v>0</v>
      </c>
      <c r="I18" s="17"/>
      <c r="K18">
        <f>SUM(K16:K17)</f>
        <v>1968</v>
      </c>
      <c r="L18">
        <f>SUM(L16:L17)</f>
        <v>9689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348" t="s">
        <v>9</v>
      </c>
      <c r="C23" s="348" t="s">
        <v>10</v>
      </c>
      <c r="D23" s="348" t="s">
        <v>11</v>
      </c>
      <c r="E23" s="348" t="s">
        <v>12</v>
      </c>
      <c r="F23" s="348" t="s">
        <v>13</v>
      </c>
      <c r="G23" s="348" t="s">
        <v>14</v>
      </c>
      <c r="H23" s="348" t="s">
        <v>15</v>
      </c>
      <c r="I23" s="348" t="s">
        <v>16</v>
      </c>
    </row>
    <row r="24" spans="1:14" ht="76.5" customHeight="1" thickBot="1">
      <c r="A24" s="412" t="s">
        <v>25</v>
      </c>
      <c r="B24" s="410" t="str">
        <f>B14</f>
        <v>19.05.2020</v>
      </c>
      <c r="C24" s="20" t="s">
        <v>19</v>
      </c>
      <c r="D24" s="19">
        <v>180</v>
      </c>
      <c r="E24" s="20">
        <v>356</v>
      </c>
      <c r="F24" s="20">
        <v>11</v>
      </c>
      <c r="G24" s="20">
        <v>38</v>
      </c>
      <c r="H24" s="20">
        <v>0</v>
      </c>
      <c r="I24" s="20" t="s">
        <v>207</v>
      </c>
    </row>
    <row r="25" spans="1:14" ht="44.25" customHeight="1" thickBot="1">
      <c r="A25" s="413"/>
      <c r="B25" s="425"/>
      <c r="C25" s="353" t="s">
        <v>29</v>
      </c>
      <c r="D25" s="197">
        <v>61</v>
      </c>
      <c r="E25" s="198">
        <v>116</v>
      </c>
      <c r="F25" s="198">
        <v>0</v>
      </c>
      <c r="G25" s="198">
        <v>4</v>
      </c>
      <c r="H25" s="199">
        <v>0</v>
      </c>
      <c r="I25" s="20" t="s">
        <v>208</v>
      </c>
      <c r="K25">
        <f>D28</f>
        <v>14971</v>
      </c>
      <c r="L25">
        <f>E28</f>
        <v>43768</v>
      </c>
      <c r="M25">
        <f>F28</f>
        <v>982</v>
      </c>
      <c r="N25">
        <f>G28</f>
        <v>1253</v>
      </c>
    </row>
    <row r="26" spans="1:14" ht="43.5" customHeight="1" thickBot="1">
      <c r="A26" s="413"/>
      <c r="B26" s="422"/>
      <c r="C26" s="15" t="s">
        <v>22</v>
      </c>
      <c r="D26" s="22">
        <v>108</v>
      </c>
      <c r="E26" s="22">
        <v>193</v>
      </c>
      <c r="F26" s="22">
        <v>0</v>
      </c>
      <c r="G26" s="22">
        <v>8</v>
      </c>
      <c r="H26" s="22">
        <v>0</v>
      </c>
      <c r="I26" s="20" t="s">
        <v>209</v>
      </c>
      <c r="K26">
        <v>108</v>
      </c>
      <c r="L26">
        <v>193</v>
      </c>
      <c r="M26">
        <v>0</v>
      </c>
      <c r="N26">
        <v>8</v>
      </c>
    </row>
    <row r="27" spans="1:14" ht="30.75" customHeight="1" thickBot="1">
      <c r="A27" s="414"/>
      <c r="B27" s="411"/>
      <c r="C27" s="2" t="s">
        <v>23</v>
      </c>
      <c r="D27" s="22">
        <f>SUM(D24:D26)</f>
        <v>349</v>
      </c>
      <c r="E27" s="22">
        <f t="shared" ref="E27:H27" si="0">SUM(E24:E26)</f>
        <v>665</v>
      </c>
      <c r="F27" s="22">
        <f t="shared" si="0"/>
        <v>11</v>
      </c>
      <c r="G27" s="22">
        <f t="shared" si="0"/>
        <v>50</v>
      </c>
      <c r="H27" s="22">
        <f t="shared" si="0"/>
        <v>0</v>
      </c>
      <c r="I27" s="8"/>
      <c r="K27">
        <f>SUM(K25:K26)</f>
        <v>15079</v>
      </c>
      <c r="L27">
        <f>SUM(L25:L26)</f>
        <v>43961</v>
      </c>
      <c r="M27">
        <f>SUM(M25:M26)</f>
        <v>982</v>
      </c>
      <c r="N27">
        <f>SUM(N25:N26)</f>
        <v>1261</v>
      </c>
    </row>
    <row r="28" spans="1:14" ht="30" customHeight="1" thickBot="1">
      <c r="A28" s="403" t="s">
        <v>26</v>
      </c>
      <c r="B28" s="404"/>
      <c r="C28" s="405"/>
      <c r="D28" s="17">
        <v>14971</v>
      </c>
      <c r="E28" s="17">
        <v>43768</v>
      </c>
      <c r="F28" s="17">
        <v>982</v>
      </c>
      <c r="G28" s="17">
        <v>1253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16939</v>
      </c>
      <c r="D32" s="24">
        <f>E28+E18</f>
        <v>53449</v>
      </c>
      <c r="E32" s="24">
        <f>F28+F18</f>
        <v>1024</v>
      </c>
      <c r="F32" s="24">
        <f>G28+G18</f>
        <v>1267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19.05.2020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35.25" customHeight="1" thickBot="1">
      <c r="A44" s="398" t="s">
        <v>106</v>
      </c>
      <c r="B44" s="431"/>
      <c r="C44" s="202">
        <f>D17</f>
        <v>11</v>
      </c>
      <c r="D44" s="202">
        <f t="shared" ref="D44:G44" si="1">E17</f>
        <v>36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96.75" customHeight="1" thickBot="1">
      <c r="A45" s="438" t="s">
        <v>107</v>
      </c>
      <c r="B45" s="439"/>
      <c r="C45" s="203">
        <f>D27</f>
        <v>349</v>
      </c>
      <c r="D45" s="203">
        <f t="shared" ref="D45:G45" si="2">E27</f>
        <v>665</v>
      </c>
      <c r="E45" s="203">
        <f t="shared" si="2"/>
        <v>11</v>
      </c>
      <c r="F45" s="203">
        <f t="shared" si="2"/>
        <v>50</v>
      </c>
      <c r="G45" s="203">
        <f t="shared" si="2"/>
        <v>0</v>
      </c>
      <c r="H45" s="440" t="s">
        <v>210</v>
      </c>
      <c r="I45" s="441"/>
    </row>
    <row r="46" spans="1:9" ht="35.25" customHeight="1" thickBot="1">
      <c r="A46" s="398" t="s">
        <v>23</v>
      </c>
      <c r="B46" s="431"/>
      <c r="C46" s="202">
        <f>SUM(C44:C45)</f>
        <v>360</v>
      </c>
      <c r="D46" s="202">
        <f t="shared" ref="D46:G46" si="3">SUM(D44:D45)</f>
        <v>701</v>
      </c>
      <c r="E46" s="202">
        <f t="shared" si="3"/>
        <v>11</v>
      </c>
      <c r="F46" s="202">
        <f t="shared" si="3"/>
        <v>50</v>
      </c>
      <c r="G46" s="204">
        <f t="shared" si="3"/>
        <v>0</v>
      </c>
      <c r="H46" s="442"/>
      <c r="I46" s="443"/>
    </row>
    <row r="47" spans="1:9" ht="35.25" customHeight="1"/>
    <row r="48" spans="1:9" ht="35.25" customHeight="1"/>
    <row r="49" ht="35.25" customHeight="1"/>
  </sheetData>
  <mergeCells count="27">
    <mergeCell ref="A46:B46"/>
    <mergeCell ref="H46:I46"/>
    <mergeCell ref="A43:B43"/>
    <mergeCell ref="H43:I43"/>
    <mergeCell ref="A44:B44"/>
    <mergeCell ref="H44:I44"/>
    <mergeCell ref="A45:B45"/>
    <mergeCell ref="H45:I45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7:D7"/>
    <mergeCell ref="A1:I1"/>
    <mergeCell ref="A2:I2"/>
    <mergeCell ref="A4:G4"/>
    <mergeCell ref="A5:D5"/>
    <mergeCell ref="A6:D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sqref="A1:XFD1048576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357"/>
    </row>
    <row r="4" spans="1:14" ht="21" customHeight="1">
      <c r="A4" s="409" t="s">
        <v>211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358">
        <f>D17+D27</f>
        <v>442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919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358">
        <f>F17+F27</f>
        <v>26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116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359"/>
      <c r="B10" s="359"/>
      <c r="C10" s="359"/>
      <c r="D10" s="359"/>
      <c r="E10" s="27"/>
      <c r="F10" s="35"/>
    </row>
    <row r="11" spans="1:14" ht="15.75">
      <c r="A11" s="359"/>
      <c r="B11" s="359"/>
      <c r="C11" s="359"/>
      <c r="D11" s="359"/>
      <c r="E11" s="27"/>
      <c r="F11" s="35"/>
    </row>
    <row r="12" spans="1:14" ht="19.5" thickBot="1">
      <c r="A12" s="357"/>
    </row>
    <row r="13" spans="1:14" ht="57.75" thickBot="1">
      <c r="A13" s="6" t="s">
        <v>8</v>
      </c>
      <c r="B13" s="356" t="s">
        <v>9</v>
      </c>
      <c r="C13" s="356" t="s">
        <v>10</v>
      </c>
      <c r="D13" s="356" t="s">
        <v>11</v>
      </c>
      <c r="E13" s="356" t="s">
        <v>12</v>
      </c>
      <c r="F13" s="356" t="s">
        <v>13</v>
      </c>
      <c r="G13" s="356" t="s">
        <v>14</v>
      </c>
      <c r="H13" s="356" t="s">
        <v>15</v>
      </c>
      <c r="I13" s="356" t="s">
        <v>16</v>
      </c>
    </row>
    <row r="14" spans="1:14" ht="43.5" thickBot="1">
      <c r="A14" s="419" t="s">
        <v>17</v>
      </c>
      <c r="B14" s="410" t="s">
        <v>212</v>
      </c>
      <c r="C14" s="41" t="s">
        <v>19</v>
      </c>
      <c r="D14" s="361">
        <v>3</v>
      </c>
      <c r="E14" s="361">
        <v>6</v>
      </c>
      <c r="F14" s="361">
        <v>0</v>
      </c>
      <c r="G14" s="361">
        <v>0</v>
      </c>
      <c r="H14" s="361">
        <v>0</v>
      </c>
      <c r="I14" s="361"/>
    </row>
    <row r="15" spans="1:14" ht="38.25" customHeight="1" thickBot="1">
      <c r="A15" s="420"/>
      <c r="B15" s="425"/>
      <c r="C15" s="200" t="s">
        <v>29</v>
      </c>
      <c r="D15" s="361">
        <v>7</v>
      </c>
      <c r="E15" s="360">
        <v>10</v>
      </c>
      <c r="F15" s="360">
        <v>0</v>
      </c>
      <c r="G15" s="360">
        <v>0</v>
      </c>
      <c r="H15" s="360">
        <v>0</v>
      </c>
      <c r="I15" s="360"/>
    </row>
    <row r="16" spans="1:14" ht="35.25" customHeight="1" thickBot="1">
      <c r="A16" s="420"/>
      <c r="B16" s="425"/>
      <c r="C16" s="201" t="s">
        <v>22</v>
      </c>
      <c r="D16" s="361"/>
      <c r="E16" s="361"/>
      <c r="F16" s="361"/>
      <c r="G16" s="361"/>
      <c r="H16" s="361"/>
      <c r="I16" s="361"/>
      <c r="K16">
        <f>D18</f>
        <v>1978</v>
      </c>
      <c r="L16">
        <f>E18</f>
        <v>9697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361">
        <f>SUM(D14:D16)</f>
        <v>10</v>
      </c>
      <c r="E17" s="361">
        <f>SUM(E14:E16)</f>
        <v>16</v>
      </c>
      <c r="F17" s="361">
        <f>SUM(F14:F16)</f>
        <v>0</v>
      </c>
      <c r="G17" s="361">
        <f>SUM(G14:G16)</f>
        <v>0</v>
      </c>
      <c r="H17" s="361">
        <f>SUM(H14:H16)</f>
        <v>0</v>
      </c>
      <c r="I17" s="361"/>
      <c r="K17">
        <v>4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1978</v>
      </c>
      <c r="E18" s="40">
        <v>9697</v>
      </c>
      <c r="F18" s="40">
        <v>42</v>
      </c>
      <c r="G18" s="40">
        <v>14</v>
      </c>
      <c r="H18" s="40">
        <v>0</v>
      </c>
      <c r="I18" s="17"/>
      <c r="K18">
        <f>SUM(K16:K17)</f>
        <v>1982</v>
      </c>
      <c r="L18">
        <f>SUM(L16:L17)</f>
        <v>9697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356" t="s">
        <v>9</v>
      </c>
      <c r="C23" s="356" t="s">
        <v>10</v>
      </c>
      <c r="D23" s="356" t="s">
        <v>11</v>
      </c>
      <c r="E23" s="356" t="s">
        <v>12</v>
      </c>
      <c r="F23" s="356" t="s">
        <v>13</v>
      </c>
      <c r="G23" s="356" t="s">
        <v>14</v>
      </c>
      <c r="H23" s="356" t="s">
        <v>15</v>
      </c>
      <c r="I23" s="356" t="s">
        <v>16</v>
      </c>
    </row>
    <row r="24" spans="1:14" ht="76.5" customHeight="1" thickBot="1">
      <c r="A24" s="412" t="s">
        <v>25</v>
      </c>
      <c r="B24" s="410" t="str">
        <f>B14</f>
        <v>20.05.2020</v>
      </c>
      <c r="C24" s="20" t="s">
        <v>19</v>
      </c>
      <c r="D24" s="19">
        <v>241</v>
      </c>
      <c r="E24" s="20">
        <v>517</v>
      </c>
      <c r="F24" s="20">
        <v>10</v>
      </c>
      <c r="G24" s="20">
        <v>68</v>
      </c>
      <c r="H24" s="20">
        <v>0</v>
      </c>
      <c r="I24" s="20"/>
    </row>
    <row r="25" spans="1:14" ht="44.25" customHeight="1" thickBot="1">
      <c r="A25" s="413"/>
      <c r="B25" s="425"/>
      <c r="C25" s="355" t="s">
        <v>29</v>
      </c>
      <c r="D25" s="197">
        <v>93</v>
      </c>
      <c r="E25" s="198">
        <v>210</v>
      </c>
      <c r="F25" s="198">
        <v>5</v>
      </c>
      <c r="G25" s="198">
        <v>48</v>
      </c>
      <c r="H25" s="199">
        <v>0</v>
      </c>
      <c r="I25" s="20"/>
      <c r="K25">
        <f>D28</f>
        <v>15403</v>
      </c>
      <c r="L25">
        <f>E28</f>
        <v>44671</v>
      </c>
      <c r="M25">
        <f>F28</f>
        <v>1008</v>
      </c>
      <c r="N25">
        <f>G28</f>
        <v>1369</v>
      </c>
    </row>
    <row r="26" spans="1:14" ht="43.5" customHeight="1" thickBot="1">
      <c r="A26" s="413"/>
      <c r="B26" s="422"/>
      <c r="C26" s="15" t="s">
        <v>22</v>
      </c>
      <c r="D26" s="22">
        <v>98</v>
      </c>
      <c r="E26" s="22">
        <v>176</v>
      </c>
      <c r="F26" s="22">
        <v>11</v>
      </c>
      <c r="G26" s="22">
        <v>0</v>
      </c>
      <c r="H26" s="22">
        <v>0</v>
      </c>
      <c r="I26" s="20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432</v>
      </c>
      <c r="E27" s="22">
        <f t="shared" ref="E27:H27" si="0">SUM(E24:E26)</f>
        <v>903</v>
      </c>
      <c r="F27" s="22">
        <f t="shared" si="0"/>
        <v>26</v>
      </c>
      <c r="G27" s="22">
        <f t="shared" si="0"/>
        <v>116</v>
      </c>
      <c r="H27" s="22">
        <f t="shared" si="0"/>
        <v>0</v>
      </c>
      <c r="I27" s="8"/>
      <c r="K27">
        <f>SUM(K25:K26)</f>
        <v>15403</v>
      </c>
      <c r="L27">
        <f>SUM(L25:L26)</f>
        <v>44671</v>
      </c>
      <c r="M27">
        <f>SUM(M25:M26)</f>
        <v>1008</v>
      </c>
      <c r="N27">
        <f>SUM(N25:N26)</f>
        <v>1369</v>
      </c>
    </row>
    <row r="28" spans="1:14" ht="30" customHeight="1" thickBot="1">
      <c r="A28" s="403" t="s">
        <v>26</v>
      </c>
      <c r="B28" s="404"/>
      <c r="C28" s="405"/>
      <c r="D28" s="17">
        <v>15403</v>
      </c>
      <c r="E28" s="17">
        <v>44671</v>
      </c>
      <c r="F28" s="17">
        <v>1008</v>
      </c>
      <c r="G28" s="17">
        <v>1369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17381</v>
      </c>
      <c r="D32" s="24">
        <f>E28+E18</f>
        <v>54368</v>
      </c>
      <c r="E32" s="24">
        <f>F28+F18</f>
        <v>1050</v>
      </c>
      <c r="F32" s="24">
        <f>G28+G18</f>
        <v>1383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20.05.2020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45.75" customHeight="1" thickBot="1">
      <c r="A44" s="398" t="s">
        <v>106</v>
      </c>
      <c r="B44" s="431"/>
      <c r="C44" s="202">
        <f>D17</f>
        <v>10</v>
      </c>
      <c r="D44" s="202">
        <f t="shared" ref="D44:G44" si="1">E17</f>
        <v>16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45.75" customHeight="1" thickBot="1">
      <c r="A45" s="438" t="s">
        <v>107</v>
      </c>
      <c r="B45" s="439"/>
      <c r="C45" s="203">
        <f>D27</f>
        <v>432</v>
      </c>
      <c r="D45" s="203">
        <f t="shared" ref="D45:G45" si="2">E27</f>
        <v>903</v>
      </c>
      <c r="E45" s="203">
        <f t="shared" si="2"/>
        <v>26</v>
      </c>
      <c r="F45" s="203">
        <f t="shared" si="2"/>
        <v>116</v>
      </c>
      <c r="G45" s="203">
        <f t="shared" si="2"/>
        <v>0</v>
      </c>
      <c r="H45" s="440"/>
      <c r="I45" s="441"/>
    </row>
    <row r="46" spans="1:9" ht="45.75" customHeight="1" thickBot="1">
      <c r="A46" s="398" t="s">
        <v>23</v>
      </c>
      <c r="B46" s="431"/>
      <c r="C46" s="202">
        <f>SUM(C44:C45)</f>
        <v>442</v>
      </c>
      <c r="D46" s="202">
        <f t="shared" ref="D46:G46" si="3">SUM(D44:D45)</f>
        <v>919</v>
      </c>
      <c r="E46" s="202">
        <f t="shared" si="3"/>
        <v>26</v>
      </c>
      <c r="F46" s="202">
        <f t="shared" si="3"/>
        <v>116</v>
      </c>
      <c r="G46" s="204">
        <f t="shared" si="3"/>
        <v>0</v>
      </c>
      <c r="H46" s="442"/>
      <c r="I46" s="443"/>
    </row>
    <row r="47" spans="1:9" ht="45.75" customHeight="1"/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N51"/>
  <sheetViews>
    <sheetView topLeftCell="A22" workbookViewId="0">
      <selection activeCell="D28" sqref="D28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364"/>
    </row>
    <row r="4" spans="1:14" ht="21" customHeight="1">
      <c r="A4" s="409" t="s">
        <v>213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365">
        <f>D17+D27</f>
        <v>418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835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365">
        <f>F17+F27</f>
        <v>3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101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366"/>
      <c r="B10" s="366"/>
      <c r="C10" s="366"/>
      <c r="D10" s="366"/>
      <c r="E10" s="27"/>
      <c r="F10" s="35"/>
    </row>
    <row r="11" spans="1:14" ht="15.75">
      <c r="A11" s="366"/>
      <c r="B11" s="366"/>
      <c r="C11" s="366"/>
      <c r="D11" s="366"/>
      <c r="E11" s="27"/>
      <c r="F11" s="35"/>
    </row>
    <row r="12" spans="1:14" ht="19.5" thickBot="1">
      <c r="A12" s="364"/>
    </row>
    <row r="13" spans="1:14" ht="57.75" thickBot="1">
      <c r="A13" s="6" t="s">
        <v>8</v>
      </c>
      <c r="B13" s="363" t="s">
        <v>9</v>
      </c>
      <c r="C13" s="363" t="s">
        <v>10</v>
      </c>
      <c r="D13" s="363" t="s">
        <v>11</v>
      </c>
      <c r="E13" s="363" t="s">
        <v>12</v>
      </c>
      <c r="F13" s="363" t="s">
        <v>13</v>
      </c>
      <c r="G13" s="363" t="s">
        <v>14</v>
      </c>
      <c r="H13" s="363" t="s">
        <v>15</v>
      </c>
      <c r="I13" s="363" t="s">
        <v>16</v>
      </c>
    </row>
    <row r="14" spans="1:14" ht="43.5" thickBot="1">
      <c r="A14" s="419" t="s">
        <v>17</v>
      </c>
      <c r="B14" s="410" t="s">
        <v>214</v>
      </c>
      <c r="C14" s="41" t="s">
        <v>19</v>
      </c>
      <c r="D14" s="368">
        <v>1</v>
      </c>
      <c r="E14" s="368">
        <v>2</v>
      </c>
      <c r="F14" s="368">
        <v>0</v>
      </c>
      <c r="G14" s="368">
        <v>0</v>
      </c>
      <c r="H14" s="368">
        <v>0</v>
      </c>
      <c r="I14" s="368"/>
    </row>
    <row r="15" spans="1:14" ht="38.25" customHeight="1" thickBot="1">
      <c r="A15" s="420"/>
      <c r="B15" s="425"/>
      <c r="C15" s="200" t="s">
        <v>29</v>
      </c>
      <c r="D15" s="368">
        <v>20</v>
      </c>
      <c r="E15" s="367">
        <v>47</v>
      </c>
      <c r="F15" s="367">
        <v>0</v>
      </c>
      <c r="G15" s="367">
        <v>0</v>
      </c>
      <c r="H15" s="367">
        <v>0</v>
      </c>
      <c r="I15" s="367"/>
    </row>
    <row r="16" spans="1:14" ht="35.25" customHeight="1" thickBot="1">
      <c r="A16" s="420"/>
      <c r="B16" s="425"/>
      <c r="C16" s="201" t="s">
        <v>22</v>
      </c>
      <c r="D16" s="368">
        <v>2</v>
      </c>
      <c r="E16" s="368">
        <v>4</v>
      </c>
      <c r="F16" s="368">
        <v>0</v>
      </c>
      <c r="G16" s="368">
        <v>0</v>
      </c>
      <c r="H16" s="368">
        <v>0</v>
      </c>
      <c r="I16" s="368"/>
      <c r="K16">
        <f>D18</f>
        <v>2001</v>
      </c>
      <c r="L16">
        <f>E18</f>
        <v>9750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368">
        <f>SUM(D14:D16)</f>
        <v>23</v>
      </c>
      <c r="E17" s="368">
        <f>SUM(E14:E16)</f>
        <v>53</v>
      </c>
      <c r="F17" s="368">
        <f>SUM(F14:F16)</f>
        <v>0</v>
      </c>
      <c r="G17" s="368">
        <f>SUM(G14:G16)</f>
        <v>0</v>
      </c>
      <c r="H17" s="368">
        <f>SUM(H14:H16)</f>
        <v>0</v>
      </c>
      <c r="I17" s="368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2001</v>
      </c>
      <c r="E18" s="40">
        <v>9750</v>
      </c>
      <c r="F18" s="40">
        <v>42</v>
      </c>
      <c r="G18" s="40">
        <v>14</v>
      </c>
      <c r="H18" s="40">
        <v>0</v>
      </c>
      <c r="I18" s="17"/>
      <c r="K18">
        <f>SUM(K16:K17)</f>
        <v>2001</v>
      </c>
      <c r="L18">
        <f>SUM(L16:L17)</f>
        <v>9750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1" spans="1:14">
      <c r="L21">
        <v>0</v>
      </c>
      <c r="M21">
        <v>0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363" t="s">
        <v>9</v>
      </c>
      <c r="C23" s="363" t="s">
        <v>10</v>
      </c>
      <c r="D23" s="363" t="s">
        <v>11</v>
      </c>
      <c r="E23" s="363" t="s">
        <v>12</v>
      </c>
      <c r="F23" s="363" t="s">
        <v>13</v>
      </c>
      <c r="G23" s="363" t="s">
        <v>14</v>
      </c>
      <c r="H23" s="363" t="s">
        <v>15</v>
      </c>
      <c r="I23" s="363" t="s">
        <v>16</v>
      </c>
    </row>
    <row r="24" spans="1:14" ht="76.5" customHeight="1" thickBot="1">
      <c r="A24" s="412" t="s">
        <v>25</v>
      </c>
      <c r="B24" s="410" t="str">
        <f>B14</f>
        <v>21.05.2020</v>
      </c>
      <c r="C24" s="20" t="s">
        <v>19</v>
      </c>
      <c r="D24" s="19">
        <v>155</v>
      </c>
      <c r="E24" s="20">
        <v>357</v>
      </c>
      <c r="F24" s="20">
        <v>3</v>
      </c>
      <c r="G24" s="20">
        <v>88</v>
      </c>
      <c r="H24" s="20">
        <v>0</v>
      </c>
      <c r="I24" s="20" t="s">
        <v>215</v>
      </c>
    </row>
    <row r="25" spans="1:14" ht="44.25" customHeight="1" thickBot="1">
      <c r="A25" s="413"/>
      <c r="B25" s="425"/>
      <c r="C25" s="362" t="s">
        <v>29</v>
      </c>
      <c r="D25" s="197">
        <v>167</v>
      </c>
      <c r="E25" s="198">
        <v>266</v>
      </c>
      <c r="F25" s="198">
        <v>0</v>
      </c>
      <c r="G25" s="198">
        <v>3</v>
      </c>
      <c r="H25" s="199">
        <v>0</v>
      </c>
      <c r="I25" s="20"/>
      <c r="K25">
        <f>D28</f>
        <v>15798</v>
      </c>
      <c r="L25">
        <f>E28</f>
        <v>45453</v>
      </c>
      <c r="M25">
        <f>F28</f>
        <v>1011</v>
      </c>
      <c r="N25">
        <f>G28</f>
        <v>1470</v>
      </c>
    </row>
    <row r="26" spans="1:14" ht="43.5" customHeight="1" thickBot="1">
      <c r="A26" s="413"/>
      <c r="B26" s="422"/>
      <c r="C26" s="15" t="s">
        <v>22</v>
      </c>
      <c r="D26" s="22">
        <v>73</v>
      </c>
      <c r="E26" s="22">
        <v>159</v>
      </c>
      <c r="F26" s="22">
        <v>0</v>
      </c>
      <c r="G26" s="22">
        <v>10</v>
      </c>
      <c r="H26" s="22">
        <v>0</v>
      </c>
      <c r="I26" s="20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395</v>
      </c>
      <c r="E27" s="22">
        <f t="shared" ref="E27:H27" si="0">SUM(E24:E26)</f>
        <v>782</v>
      </c>
      <c r="F27" s="22">
        <f t="shared" si="0"/>
        <v>3</v>
      </c>
      <c r="G27" s="22">
        <f t="shared" si="0"/>
        <v>101</v>
      </c>
      <c r="H27" s="22">
        <f t="shared" si="0"/>
        <v>0</v>
      </c>
      <c r="I27" s="8"/>
      <c r="K27">
        <f>SUM(K25:K26)</f>
        <v>15798</v>
      </c>
      <c r="L27">
        <f>SUM(L25:L26)</f>
        <v>45453</v>
      </c>
      <c r="M27">
        <f>SUM(M25:M26)</f>
        <v>1011</v>
      </c>
      <c r="N27">
        <f>SUM(N25:N26)</f>
        <v>1470</v>
      </c>
    </row>
    <row r="28" spans="1:14" ht="30" customHeight="1" thickBot="1">
      <c r="A28" s="403" t="s">
        <v>26</v>
      </c>
      <c r="B28" s="404"/>
      <c r="C28" s="405"/>
      <c r="D28" s="17">
        <v>15798</v>
      </c>
      <c r="E28" s="17">
        <v>45453</v>
      </c>
      <c r="F28" s="17">
        <v>1011</v>
      </c>
      <c r="G28" s="17">
        <v>1470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17799</v>
      </c>
      <c r="D32" s="24">
        <f>E28+E18</f>
        <v>55203</v>
      </c>
      <c r="E32" s="24">
        <f>F28+F18</f>
        <v>1053</v>
      </c>
      <c r="F32" s="24">
        <f>G28+G18</f>
        <v>1484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21.05.2020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45" customHeight="1" thickBot="1">
      <c r="A44" s="398" t="s">
        <v>106</v>
      </c>
      <c r="B44" s="431"/>
      <c r="C44" s="202">
        <f>D17</f>
        <v>23</v>
      </c>
      <c r="D44" s="202">
        <f t="shared" ref="D44:G44" si="1">E17</f>
        <v>53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45" customHeight="1" thickBot="1">
      <c r="A45" s="438" t="s">
        <v>107</v>
      </c>
      <c r="B45" s="439"/>
      <c r="C45" s="203">
        <f>D27</f>
        <v>395</v>
      </c>
      <c r="D45" s="203">
        <f t="shared" ref="D45:G45" si="2">E27</f>
        <v>782</v>
      </c>
      <c r="E45" s="203">
        <f t="shared" si="2"/>
        <v>3</v>
      </c>
      <c r="F45" s="203">
        <f t="shared" si="2"/>
        <v>101</v>
      </c>
      <c r="G45" s="203">
        <f t="shared" si="2"/>
        <v>0</v>
      </c>
      <c r="H45" s="440"/>
      <c r="I45" s="441"/>
    </row>
    <row r="46" spans="1:9" ht="45" customHeight="1" thickBot="1">
      <c r="A46" s="398" t="s">
        <v>23</v>
      </c>
      <c r="B46" s="431"/>
      <c r="C46" s="202">
        <f>SUM(C44:C45)</f>
        <v>418</v>
      </c>
      <c r="D46" s="202">
        <f t="shared" ref="D46:G46" si="3">SUM(D44:D45)</f>
        <v>835</v>
      </c>
      <c r="E46" s="202">
        <f t="shared" si="3"/>
        <v>3</v>
      </c>
      <c r="F46" s="202">
        <f t="shared" si="3"/>
        <v>101</v>
      </c>
      <c r="G46" s="204">
        <f t="shared" si="3"/>
        <v>0</v>
      </c>
      <c r="H46" s="442"/>
      <c r="I46" s="443"/>
    </row>
    <row r="47" spans="1:9" ht="45" customHeight="1"/>
    <row r="48" spans="1:9" ht="45" customHeight="1"/>
    <row r="49" ht="45" customHeight="1"/>
    <row r="50" ht="45" customHeight="1"/>
    <row r="51" ht="45" customHeight="1"/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1"/>
  <sheetViews>
    <sheetView topLeftCell="A26" workbookViewId="0">
      <selection activeCell="F32" sqref="F32"/>
    </sheetView>
  </sheetViews>
  <sheetFormatPr defaultColWidth="14.140625" defaultRowHeight="15"/>
  <cols>
    <col min="2" max="2" width="11" customWidth="1"/>
    <col min="3" max="3" width="13.28515625" customWidth="1"/>
    <col min="6" max="6" width="13.42578125" customWidth="1"/>
    <col min="7" max="7" width="13.2851562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47"/>
    </row>
    <row r="4" spans="1:14" ht="15.75">
      <c r="A4" s="408" t="s">
        <v>49</v>
      </c>
      <c r="B4" s="408"/>
      <c r="C4" s="408"/>
      <c r="D4" s="408"/>
      <c r="E4" s="408"/>
      <c r="F4" s="408"/>
    </row>
    <row r="5" spans="1:14" ht="15.75">
      <c r="A5" s="409" t="s">
        <v>2</v>
      </c>
      <c r="B5" s="409"/>
      <c r="C5" s="409"/>
      <c r="D5" s="409"/>
      <c r="E5" s="27" t="s">
        <v>4</v>
      </c>
      <c r="F5" s="48">
        <f>D16+D27</f>
        <v>74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E16+E27</f>
        <v>139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48">
        <f>F16+F27</f>
        <v>0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G16+G27</f>
        <v>1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H16+H27</f>
        <v>0</v>
      </c>
    </row>
    <row r="10" spans="1:14" ht="19.5" thickBot="1">
      <c r="A10" s="47"/>
    </row>
    <row r="11" spans="1:14" ht="57.75" thickBot="1">
      <c r="A11" s="6" t="s">
        <v>8</v>
      </c>
      <c r="B11" s="46" t="s">
        <v>9</v>
      </c>
      <c r="C11" s="46" t="s">
        <v>10</v>
      </c>
      <c r="D11" s="46" t="s">
        <v>11</v>
      </c>
      <c r="E11" s="46" t="s">
        <v>12</v>
      </c>
      <c r="F11" s="46" t="s">
        <v>13</v>
      </c>
      <c r="G11" s="46" t="s">
        <v>14</v>
      </c>
      <c r="H11" s="46" t="s">
        <v>15</v>
      </c>
      <c r="I11" s="46" t="s">
        <v>16</v>
      </c>
    </row>
    <row r="12" spans="1:14" ht="29.25" thickBot="1">
      <c r="A12" s="419" t="s">
        <v>17</v>
      </c>
      <c r="B12" s="410" t="s">
        <v>48</v>
      </c>
      <c r="C12" s="41" t="s">
        <v>19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49"/>
    </row>
    <row r="13" spans="1:14">
      <c r="A13" s="420"/>
      <c r="B13" s="425"/>
      <c r="C13" s="423" t="s">
        <v>29</v>
      </c>
      <c r="D13" s="426">
        <v>0</v>
      </c>
      <c r="E13" s="410">
        <v>0</v>
      </c>
      <c r="F13" s="410">
        <v>0</v>
      </c>
      <c r="G13" s="410">
        <v>0</v>
      </c>
      <c r="H13" s="410">
        <v>0</v>
      </c>
      <c r="I13" s="410"/>
    </row>
    <row r="14" spans="1:14" ht="15.75" thickBot="1">
      <c r="A14" s="420"/>
      <c r="B14" s="425"/>
      <c r="C14" s="424"/>
      <c r="D14" s="427"/>
      <c r="E14" s="411"/>
      <c r="F14" s="411"/>
      <c r="G14" s="411"/>
      <c r="H14" s="411"/>
      <c r="I14" s="411"/>
      <c r="L14">
        <f>SUM(L12:L13)</f>
        <v>0</v>
      </c>
    </row>
    <row r="15" spans="1:14" ht="30" thickBot="1">
      <c r="A15" s="420"/>
      <c r="B15" s="422"/>
      <c r="C15" s="2" t="s">
        <v>22</v>
      </c>
      <c r="D15" s="50">
        <v>4</v>
      </c>
      <c r="E15" s="50">
        <v>6</v>
      </c>
      <c r="F15" s="50">
        <v>0</v>
      </c>
      <c r="G15" s="50">
        <v>0</v>
      </c>
      <c r="H15" s="50">
        <v>0</v>
      </c>
      <c r="I15" s="49"/>
      <c r="K15">
        <f>D17</f>
        <v>1904</v>
      </c>
      <c r="L15">
        <f>E17</f>
        <v>9314</v>
      </c>
      <c r="M15">
        <f>F17</f>
        <v>35</v>
      </c>
      <c r="N15">
        <f>G17</f>
        <v>6</v>
      </c>
    </row>
    <row r="16" spans="1:14" ht="39" customHeight="1" thickBot="1">
      <c r="A16" s="421"/>
      <c r="B16" s="411"/>
      <c r="C16" s="2" t="s">
        <v>23</v>
      </c>
      <c r="D16" s="49">
        <f>SUM(D12:D15)</f>
        <v>4</v>
      </c>
      <c r="E16" s="49">
        <f>SUM(E12:E15)</f>
        <v>6</v>
      </c>
      <c r="F16" s="49">
        <f>SUM(F12:F15)</f>
        <v>0</v>
      </c>
      <c r="G16" s="49">
        <f>SUM(G12:G15)</f>
        <v>0</v>
      </c>
      <c r="H16" s="49">
        <f>SUM(H12:H15)</f>
        <v>0</v>
      </c>
      <c r="I16" s="49"/>
      <c r="K16">
        <v>4</v>
      </c>
      <c r="L16">
        <v>6</v>
      </c>
      <c r="M16">
        <f>F16</f>
        <v>0</v>
      </c>
      <c r="N16">
        <f>G16</f>
        <v>0</v>
      </c>
    </row>
    <row r="17" spans="1:14" ht="27" customHeight="1" thickBot="1">
      <c r="A17" s="403" t="s">
        <v>24</v>
      </c>
      <c r="B17" s="404"/>
      <c r="C17" s="405"/>
      <c r="D17" s="39">
        <v>1904</v>
      </c>
      <c r="E17" s="40">
        <v>9314</v>
      </c>
      <c r="F17" s="40">
        <v>35</v>
      </c>
      <c r="G17" s="40">
        <v>6</v>
      </c>
      <c r="H17" s="40">
        <v>0</v>
      </c>
      <c r="I17" s="17"/>
      <c r="K17">
        <f>SUM(K15:K16)</f>
        <v>1908</v>
      </c>
      <c r="L17">
        <f>SUM(L15:L16)</f>
        <v>9320</v>
      </c>
      <c r="M17">
        <f>SUM(M15:M16)</f>
        <v>35</v>
      </c>
      <c r="N17">
        <f>SUM(N15:N16)</f>
        <v>6</v>
      </c>
    </row>
    <row r="21" spans="1:14" ht="63" customHeight="1" thickBot="1">
      <c r="E21" s="34">
        <v>1</v>
      </c>
    </row>
    <row r="22" spans="1:14" ht="57.75" thickBot="1">
      <c r="A22" s="6" t="s">
        <v>8</v>
      </c>
      <c r="B22" s="46" t="s">
        <v>9</v>
      </c>
      <c r="C22" s="46" t="s">
        <v>10</v>
      </c>
      <c r="D22" s="46" t="s">
        <v>11</v>
      </c>
      <c r="E22" s="46" t="s">
        <v>12</v>
      </c>
      <c r="F22" s="46" t="s">
        <v>13</v>
      </c>
      <c r="G22" s="46" t="s">
        <v>14</v>
      </c>
      <c r="H22" s="46" t="s">
        <v>15</v>
      </c>
      <c r="I22" s="46" t="s">
        <v>16</v>
      </c>
    </row>
    <row r="23" spans="1:14" ht="49.5" customHeight="1" thickBot="1">
      <c r="A23" s="412" t="s">
        <v>25</v>
      </c>
      <c r="B23" s="410" t="s">
        <v>48</v>
      </c>
      <c r="C23" s="4" t="s">
        <v>19</v>
      </c>
      <c r="D23" s="19">
        <v>41</v>
      </c>
      <c r="E23" s="20">
        <v>77</v>
      </c>
      <c r="F23" s="20">
        <v>0</v>
      </c>
      <c r="G23" s="20">
        <v>1</v>
      </c>
      <c r="H23" s="20">
        <v>0</v>
      </c>
      <c r="I23" s="20"/>
    </row>
    <row r="24" spans="1:14" ht="36.75" customHeight="1" thickBot="1">
      <c r="A24" s="413"/>
      <c r="B24" s="425"/>
      <c r="C24" s="401" t="s">
        <v>29</v>
      </c>
      <c r="D24" s="11">
        <v>18</v>
      </c>
      <c r="E24" s="11">
        <v>38</v>
      </c>
      <c r="F24" s="11">
        <v>0</v>
      </c>
      <c r="G24" s="11">
        <v>0</v>
      </c>
      <c r="H24" s="11">
        <v>0</v>
      </c>
      <c r="I24" s="29"/>
      <c r="K24">
        <f>D28</f>
        <v>3533</v>
      </c>
      <c r="L24">
        <f>E28</f>
        <v>24382</v>
      </c>
      <c r="M24">
        <f>F28</f>
        <v>433</v>
      </c>
      <c r="N24">
        <f>G28</f>
        <v>116</v>
      </c>
    </row>
    <row r="25" spans="1:14" ht="0.75" hidden="1" customHeight="1">
      <c r="A25" s="413"/>
      <c r="B25" s="425"/>
      <c r="C25" s="402"/>
      <c r="D25" s="12"/>
      <c r="E25" s="12"/>
      <c r="F25" s="12"/>
      <c r="G25" s="12"/>
      <c r="H25" s="13"/>
      <c r="I25" s="14"/>
    </row>
    <row r="26" spans="1:14" ht="30.75" customHeight="1" thickBot="1">
      <c r="A26" s="413"/>
      <c r="B26" s="422"/>
      <c r="C26" s="15" t="s">
        <v>22</v>
      </c>
      <c r="D26" s="22">
        <v>11</v>
      </c>
      <c r="E26" s="22">
        <v>18</v>
      </c>
      <c r="F26" s="22">
        <v>0</v>
      </c>
      <c r="G26" s="22">
        <v>0</v>
      </c>
      <c r="H26" s="22">
        <v>0</v>
      </c>
      <c r="I26" s="22" t="s">
        <v>36</v>
      </c>
      <c r="K26">
        <v>0</v>
      </c>
      <c r="L26">
        <v>0</v>
      </c>
      <c r="M26">
        <v>0</v>
      </c>
      <c r="N26">
        <v>0</v>
      </c>
    </row>
    <row r="27" spans="1:14" ht="24.75" customHeight="1" thickBot="1">
      <c r="A27" s="414"/>
      <c r="B27" s="411"/>
      <c r="C27" s="2" t="s">
        <v>23</v>
      </c>
      <c r="D27" s="8">
        <f>SUM(D23:D26)</f>
        <v>70</v>
      </c>
      <c r="E27" s="8">
        <f>SUM(E23:E26)</f>
        <v>133</v>
      </c>
      <c r="F27" s="8">
        <f>SUM(F23:F26)</f>
        <v>0</v>
      </c>
      <c r="G27" s="8">
        <f>SUM(G23:G26)</f>
        <v>1</v>
      </c>
      <c r="H27" s="8">
        <f>SUM(H23:H26)</f>
        <v>0</v>
      </c>
      <c r="I27" s="8"/>
      <c r="K27">
        <f>SUM(K24:K26)</f>
        <v>3533</v>
      </c>
      <c r="L27">
        <f>SUM(L24:L26)</f>
        <v>24382</v>
      </c>
      <c r="M27">
        <f>SUM(M24:M26)</f>
        <v>433</v>
      </c>
      <c r="N27">
        <f>SUM(N24:N26)</f>
        <v>116</v>
      </c>
    </row>
    <row r="28" spans="1:14" ht="26.25" customHeight="1" thickBot="1">
      <c r="A28" s="403" t="s">
        <v>26</v>
      </c>
      <c r="B28" s="404"/>
      <c r="C28" s="405"/>
      <c r="D28" s="17">
        <v>3533</v>
      </c>
      <c r="E28" s="17">
        <v>24382</v>
      </c>
      <c r="F28" s="17">
        <v>433</v>
      </c>
      <c r="G28" s="17">
        <v>116</v>
      </c>
      <c r="H28" s="17">
        <v>0</v>
      </c>
      <c r="I28" s="17"/>
    </row>
    <row r="30" spans="1:14" ht="15.75" thickBot="1"/>
    <row r="31" spans="1:14" ht="69" customHeight="1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8.25" customHeight="1" thickBot="1">
      <c r="A32" s="398" t="s">
        <v>26</v>
      </c>
      <c r="B32" s="399"/>
      <c r="C32" s="24">
        <f>D28+D17</f>
        <v>5437</v>
      </c>
      <c r="D32" s="24">
        <f>E28+E17</f>
        <v>33696</v>
      </c>
      <c r="E32" s="24">
        <f>F28+F17</f>
        <v>468</v>
      </c>
      <c r="F32" s="24">
        <f>G28+G17</f>
        <v>122</v>
      </c>
      <c r="G32" s="24">
        <f>H28+H17</f>
        <v>0</v>
      </c>
      <c r="H32" s="400"/>
      <c r="I32" s="399"/>
    </row>
    <row r="38" spans="5:5">
      <c r="E38" s="34"/>
    </row>
    <row r="41" spans="5:5">
      <c r="E41" s="34">
        <v>2</v>
      </c>
    </row>
  </sheetData>
  <mergeCells count="26">
    <mergeCell ref="A32:B32"/>
    <mergeCell ref="H32:I32"/>
    <mergeCell ref="A23:A27"/>
    <mergeCell ref="B23:B27"/>
    <mergeCell ref="C24:C25"/>
    <mergeCell ref="A28:C28"/>
    <mergeCell ref="A31:B31"/>
    <mergeCell ref="H31:I31"/>
    <mergeCell ref="E13:E14"/>
    <mergeCell ref="F13:F14"/>
    <mergeCell ref="G13:G14"/>
    <mergeCell ref="H13:H14"/>
    <mergeCell ref="I13:I14"/>
    <mergeCell ref="A17:C17"/>
    <mergeCell ref="A8:D8"/>
    <mergeCell ref="A9:D9"/>
    <mergeCell ref="A12:A16"/>
    <mergeCell ref="B12:B16"/>
    <mergeCell ref="C13:C14"/>
    <mergeCell ref="D13:D14"/>
    <mergeCell ref="A7:D7"/>
    <mergeCell ref="A1:I1"/>
    <mergeCell ref="A2:I2"/>
    <mergeCell ref="A4:F4"/>
    <mergeCell ref="A5:D5"/>
    <mergeCell ref="A6:D6"/>
  </mergeCells>
  <pageMargins left="0.7" right="0.7" top="0.75" bottom="0.75" header="0.3" footer="0.3"/>
  <pageSetup paperSize="9" orientation="landscape" horizontalDpi="30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N46"/>
  <sheetViews>
    <sheetView topLeftCell="A22" workbookViewId="0">
      <selection activeCell="M23" sqref="M23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371"/>
    </row>
    <row r="4" spans="1:14" ht="21" customHeight="1">
      <c r="A4" s="409" t="s">
        <v>216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372">
        <f>D17+D27</f>
        <v>397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735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372">
        <f>F17+F27</f>
        <v>2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38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373"/>
      <c r="B10" s="373"/>
      <c r="C10" s="373"/>
      <c r="D10" s="373"/>
      <c r="E10" s="27"/>
      <c r="F10" s="35"/>
    </row>
    <row r="11" spans="1:14" ht="15.75">
      <c r="A11" s="373"/>
      <c r="B11" s="373"/>
      <c r="C11" s="373"/>
      <c r="D11" s="373"/>
      <c r="E11" s="27"/>
      <c r="F11" s="35"/>
    </row>
    <row r="12" spans="1:14" ht="19.5" thickBot="1">
      <c r="A12" s="371"/>
    </row>
    <row r="13" spans="1:14" ht="57.75" thickBot="1">
      <c r="A13" s="6" t="s">
        <v>8</v>
      </c>
      <c r="B13" s="370" t="s">
        <v>9</v>
      </c>
      <c r="C13" s="370" t="s">
        <v>10</v>
      </c>
      <c r="D13" s="370" t="s">
        <v>11</v>
      </c>
      <c r="E13" s="370" t="s">
        <v>12</v>
      </c>
      <c r="F13" s="370" t="s">
        <v>13</v>
      </c>
      <c r="G13" s="370" t="s">
        <v>14</v>
      </c>
      <c r="H13" s="370" t="s">
        <v>15</v>
      </c>
      <c r="I13" s="370" t="s">
        <v>16</v>
      </c>
    </row>
    <row r="14" spans="1:14" ht="43.5" thickBot="1">
      <c r="A14" s="419" t="s">
        <v>17</v>
      </c>
      <c r="B14" s="410" t="s">
        <v>217</v>
      </c>
      <c r="C14" s="41" t="s">
        <v>19</v>
      </c>
      <c r="D14" s="375">
        <v>2</v>
      </c>
      <c r="E14" s="375">
        <v>4</v>
      </c>
      <c r="F14" s="375">
        <v>0</v>
      </c>
      <c r="G14" s="375">
        <v>0</v>
      </c>
      <c r="H14" s="375">
        <v>0</v>
      </c>
      <c r="I14" s="375"/>
    </row>
    <row r="15" spans="1:14" ht="38.25" customHeight="1" thickBot="1">
      <c r="A15" s="420"/>
      <c r="B15" s="425"/>
      <c r="C15" s="200" t="s">
        <v>29</v>
      </c>
      <c r="D15" s="375">
        <v>0</v>
      </c>
      <c r="E15" s="374">
        <v>0</v>
      </c>
      <c r="F15" s="374">
        <v>0</v>
      </c>
      <c r="G15" s="374">
        <v>0</v>
      </c>
      <c r="H15" s="374">
        <v>0</v>
      </c>
      <c r="I15" s="374"/>
    </row>
    <row r="16" spans="1:14" ht="35.25" customHeight="1" thickBot="1">
      <c r="A16" s="420"/>
      <c r="B16" s="425"/>
      <c r="C16" s="201" t="s">
        <v>22</v>
      </c>
      <c r="D16" s="375">
        <v>1</v>
      </c>
      <c r="E16" s="375">
        <v>2</v>
      </c>
      <c r="F16" s="375">
        <v>0</v>
      </c>
      <c r="G16" s="375">
        <v>0</v>
      </c>
      <c r="H16" s="375">
        <v>0</v>
      </c>
      <c r="I16" s="375"/>
      <c r="K16">
        <f>D18</f>
        <v>2004</v>
      </c>
      <c r="L16">
        <f>E18</f>
        <v>9756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375">
        <f>SUM(D14:D16)</f>
        <v>3</v>
      </c>
      <c r="E17" s="375">
        <f>SUM(E14:E16)</f>
        <v>6</v>
      </c>
      <c r="F17" s="375">
        <f>SUM(F14:F16)</f>
        <v>0</v>
      </c>
      <c r="G17" s="375">
        <f>SUM(G14:G16)</f>
        <v>0</v>
      </c>
      <c r="H17" s="375">
        <f>SUM(H14:H16)</f>
        <v>0</v>
      </c>
      <c r="I17" s="375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2004</v>
      </c>
      <c r="E18" s="40">
        <v>9756</v>
      </c>
      <c r="F18" s="40">
        <v>42</v>
      </c>
      <c r="G18" s="40">
        <v>14</v>
      </c>
      <c r="H18" s="40">
        <v>0</v>
      </c>
      <c r="I18" s="17"/>
      <c r="K18">
        <f>SUM(K16:K17)</f>
        <v>2004</v>
      </c>
      <c r="L18">
        <f>SUM(L16:L17)</f>
        <v>9756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1" spans="1:14">
      <c r="L21">
        <v>0</v>
      </c>
      <c r="M21">
        <v>0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370" t="s">
        <v>9</v>
      </c>
      <c r="C23" s="370" t="s">
        <v>10</v>
      </c>
      <c r="D23" s="370" t="s">
        <v>11</v>
      </c>
      <c r="E23" s="370" t="s">
        <v>12</v>
      </c>
      <c r="F23" s="370" t="s">
        <v>13</v>
      </c>
      <c r="G23" s="370" t="s">
        <v>14</v>
      </c>
      <c r="H23" s="370" t="s">
        <v>15</v>
      </c>
      <c r="I23" s="370" t="s">
        <v>16</v>
      </c>
    </row>
    <row r="24" spans="1:14" ht="76.5" customHeight="1" thickBot="1">
      <c r="A24" s="412" t="s">
        <v>25</v>
      </c>
      <c r="B24" s="410" t="str">
        <f>B14</f>
        <v>22.05.2020</v>
      </c>
      <c r="C24" s="20" t="s">
        <v>19</v>
      </c>
      <c r="D24" s="19">
        <v>273</v>
      </c>
      <c r="E24" s="20">
        <v>506</v>
      </c>
      <c r="F24" s="20">
        <v>2</v>
      </c>
      <c r="G24" s="20">
        <v>19</v>
      </c>
      <c r="H24" s="20">
        <v>0</v>
      </c>
      <c r="I24" s="20" t="s">
        <v>218</v>
      </c>
    </row>
    <row r="25" spans="1:14" ht="65.25" customHeight="1" thickBot="1">
      <c r="A25" s="413"/>
      <c r="B25" s="425"/>
      <c r="C25" s="369" t="s">
        <v>29</v>
      </c>
      <c r="D25" s="197">
        <v>86</v>
      </c>
      <c r="E25" s="198">
        <v>164</v>
      </c>
      <c r="F25" s="198">
        <v>0</v>
      </c>
      <c r="G25" s="198">
        <v>18</v>
      </c>
      <c r="H25" s="199">
        <v>0</v>
      </c>
      <c r="I25" s="383" t="s">
        <v>219</v>
      </c>
      <c r="K25">
        <f>D28</f>
        <v>16192</v>
      </c>
      <c r="L25">
        <f>E28</f>
        <v>46182</v>
      </c>
      <c r="M25">
        <f>F28</f>
        <v>1013</v>
      </c>
      <c r="N25">
        <f>G28</f>
        <v>1508</v>
      </c>
    </row>
    <row r="26" spans="1:14" ht="43.5" customHeight="1" thickBot="1">
      <c r="A26" s="413"/>
      <c r="B26" s="422"/>
      <c r="C26" s="15" t="s">
        <v>22</v>
      </c>
      <c r="D26" s="22">
        <v>35</v>
      </c>
      <c r="E26" s="22">
        <v>59</v>
      </c>
      <c r="F26" s="22">
        <v>0</v>
      </c>
      <c r="G26" s="22">
        <v>1</v>
      </c>
      <c r="H26" s="22">
        <v>0</v>
      </c>
      <c r="I26" s="20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394</v>
      </c>
      <c r="E27" s="22">
        <f t="shared" ref="E27:H27" si="0">SUM(E24:E26)</f>
        <v>729</v>
      </c>
      <c r="F27" s="22">
        <f t="shared" si="0"/>
        <v>2</v>
      </c>
      <c r="G27" s="22">
        <f t="shared" si="0"/>
        <v>38</v>
      </c>
      <c r="H27" s="22">
        <f t="shared" si="0"/>
        <v>0</v>
      </c>
      <c r="I27" s="8"/>
      <c r="K27">
        <f>SUM(K25:K26)</f>
        <v>16192</v>
      </c>
      <c r="L27">
        <f>SUM(L25:L26)</f>
        <v>46182</v>
      </c>
      <c r="M27">
        <f>SUM(M25:M26)</f>
        <v>1013</v>
      </c>
      <c r="N27">
        <f>SUM(N25:N26)</f>
        <v>1508</v>
      </c>
    </row>
    <row r="28" spans="1:14" ht="30" customHeight="1" thickBot="1">
      <c r="A28" s="403" t="s">
        <v>26</v>
      </c>
      <c r="B28" s="404"/>
      <c r="C28" s="405"/>
      <c r="D28" s="17">
        <v>16192</v>
      </c>
      <c r="E28" s="17">
        <v>46182</v>
      </c>
      <c r="F28" s="17">
        <v>1013</v>
      </c>
      <c r="G28" s="17">
        <v>1508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18196</v>
      </c>
      <c r="D32" s="24">
        <f>E28+E18</f>
        <v>55938</v>
      </c>
      <c r="E32" s="24">
        <f>F28+F18</f>
        <v>1055</v>
      </c>
      <c r="F32" s="24">
        <f>G28+G18</f>
        <v>1522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22.05.2020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67.5" customHeight="1" thickBot="1">
      <c r="A44" s="398" t="s">
        <v>106</v>
      </c>
      <c r="B44" s="431"/>
      <c r="C44" s="202">
        <f>D17</f>
        <v>3</v>
      </c>
      <c r="D44" s="202">
        <f t="shared" ref="D44:G44" si="1">E17</f>
        <v>6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97.5" customHeight="1" thickBot="1">
      <c r="A45" s="438" t="s">
        <v>107</v>
      </c>
      <c r="B45" s="439"/>
      <c r="C45" s="203">
        <f>D27</f>
        <v>394</v>
      </c>
      <c r="D45" s="203">
        <f t="shared" ref="D45:G45" si="2">E27</f>
        <v>729</v>
      </c>
      <c r="E45" s="203">
        <f t="shared" si="2"/>
        <v>2</v>
      </c>
      <c r="F45" s="203">
        <f t="shared" si="2"/>
        <v>38</v>
      </c>
      <c r="G45" s="203">
        <f t="shared" si="2"/>
        <v>0</v>
      </c>
      <c r="H45" s="440" t="s">
        <v>220</v>
      </c>
      <c r="I45" s="441"/>
    </row>
    <row r="46" spans="1:9" ht="67.5" customHeight="1" thickBot="1">
      <c r="A46" s="398" t="s">
        <v>23</v>
      </c>
      <c r="B46" s="431"/>
      <c r="C46" s="202">
        <f>SUM(C44:C45)</f>
        <v>397</v>
      </c>
      <c r="D46" s="202">
        <f t="shared" ref="D46:G46" si="3">SUM(D44:D45)</f>
        <v>735</v>
      </c>
      <c r="E46" s="202">
        <f t="shared" si="3"/>
        <v>2</v>
      </c>
      <c r="F46" s="202">
        <f t="shared" si="3"/>
        <v>38</v>
      </c>
      <c r="G46" s="204">
        <f t="shared" si="3"/>
        <v>0</v>
      </c>
      <c r="H46" s="442"/>
      <c r="I46" s="443"/>
    </row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" right="0.7" top="0.75" bottom="0.75" header="0.3" footer="0.3"/>
  <pageSetup orientation="portrait" horizontalDpi="30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N46"/>
  <sheetViews>
    <sheetView topLeftCell="A22" workbookViewId="0">
      <selection activeCell="G28" sqref="G28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379"/>
    </row>
    <row r="4" spans="1:14" ht="21" customHeight="1">
      <c r="A4" s="409" t="s">
        <v>221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380">
        <f>D17+D27</f>
        <v>266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766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380">
        <f>F17+F27</f>
        <v>10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463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378"/>
      <c r="B10" s="378"/>
      <c r="C10" s="378"/>
      <c r="D10" s="378"/>
      <c r="E10" s="27"/>
      <c r="F10" s="35"/>
    </row>
    <row r="11" spans="1:14" ht="15.75">
      <c r="A11" s="378"/>
      <c r="B11" s="378"/>
      <c r="C11" s="378"/>
      <c r="D11" s="378"/>
      <c r="E11" s="27"/>
      <c r="F11" s="35"/>
    </row>
    <row r="12" spans="1:14" ht="19.5" thickBot="1">
      <c r="A12" s="379"/>
    </row>
    <row r="13" spans="1:14" ht="57.75" thickBot="1">
      <c r="A13" s="6" t="s">
        <v>8</v>
      </c>
      <c r="B13" s="376" t="s">
        <v>9</v>
      </c>
      <c r="C13" s="376" t="s">
        <v>10</v>
      </c>
      <c r="D13" s="376" t="s">
        <v>11</v>
      </c>
      <c r="E13" s="376" t="s">
        <v>12</v>
      </c>
      <c r="F13" s="376" t="s">
        <v>13</v>
      </c>
      <c r="G13" s="376" t="s">
        <v>14</v>
      </c>
      <c r="H13" s="376" t="s">
        <v>15</v>
      </c>
      <c r="I13" s="376" t="s">
        <v>16</v>
      </c>
    </row>
    <row r="14" spans="1:14" ht="43.5" thickBot="1">
      <c r="A14" s="419" t="s">
        <v>17</v>
      </c>
      <c r="B14" s="410" t="s">
        <v>222</v>
      </c>
      <c r="C14" s="41" t="s">
        <v>19</v>
      </c>
      <c r="D14" s="382">
        <v>1</v>
      </c>
      <c r="E14" s="382">
        <v>2</v>
      </c>
      <c r="F14" s="382">
        <v>0</v>
      </c>
      <c r="G14" s="382">
        <v>0</v>
      </c>
      <c r="H14" s="382">
        <v>0</v>
      </c>
      <c r="I14" s="382"/>
    </row>
    <row r="15" spans="1:14" ht="38.25" customHeight="1" thickBot="1">
      <c r="A15" s="420"/>
      <c r="B15" s="425"/>
      <c r="C15" s="200" t="s">
        <v>29</v>
      </c>
      <c r="D15" s="382">
        <v>4</v>
      </c>
      <c r="E15" s="377">
        <v>9</v>
      </c>
      <c r="F15" s="377">
        <v>0</v>
      </c>
      <c r="G15" s="377">
        <v>0</v>
      </c>
      <c r="H15" s="377">
        <v>0</v>
      </c>
      <c r="I15" s="377"/>
    </row>
    <row r="16" spans="1:14" ht="35.25" customHeight="1" thickBot="1">
      <c r="A16" s="420"/>
      <c r="B16" s="425"/>
      <c r="C16" s="201" t="s">
        <v>22</v>
      </c>
      <c r="D16" s="382">
        <v>1</v>
      </c>
      <c r="E16" s="382">
        <v>2</v>
      </c>
      <c r="F16" s="382">
        <v>0</v>
      </c>
      <c r="G16" s="382">
        <v>0</v>
      </c>
      <c r="H16" s="382">
        <v>0</v>
      </c>
      <c r="I16" s="382"/>
      <c r="K16">
        <f>D18</f>
        <v>2010</v>
      </c>
      <c r="L16">
        <f>E18</f>
        <v>9769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382">
        <f>SUM(D14:D16)</f>
        <v>6</v>
      </c>
      <c r="E17" s="382">
        <f>SUM(E14:E16)</f>
        <v>13</v>
      </c>
      <c r="F17" s="382">
        <f>SUM(F14:F16)</f>
        <v>0</v>
      </c>
      <c r="G17" s="382">
        <f>SUM(G14:G16)</f>
        <v>0</v>
      </c>
      <c r="H17" s="382">
        <f>SUM(H14:H16)</f>
        <v>0</v>
      </c>
      <c r="I17" s="382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2010</v>
      </c>
      <c r="E18" s="40">
        <v>9769</v>
      </c>
      <c r="F18" s="40">
        <v>42</v>
      </c>
      <c r="G18" s="40">
        <v>14</v>
      </c>
      <c r="H18" s="40">
        <v>0</v>
      </c>
      <c r="I18" s="17"/>
      <c r="K18">
        <f>SUM(K16:K17)</f>
        <v>2010</v>
      </c>
      <c r="L18">
        <f>SUM(L16:L17)</f>
        <v>9769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1" spans="1:14">
      <c r="L21">
        <v>0</v>
      </c>
      <c r="M21">
        <v>0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376" t="s">
        <v>9</v>
      </c>
      <c r="C23" s="376" t="s">
        <v>10</v>
      </c>
      <c r="D23" s="376" t="s">
        <v>11</v>
      </c>
      <c r="E23" s="376" t="s">
        <v>12</v>
      </c>
      <c r="F23" s="376" t="s">
        <v>13</v>
      </c>
      <c r="G23" s="376" t="s">
        <v>14</v>
      </c>
      <c r="H23" s="376" t="s">
        <v>15</v>
      </c>
      <c r="I23" s="376" t="s">
        <v>16</v>
      </c>
    </row>
    <row r="24" spans="1:14" ht="76.5" customHeight="1" thickBot="1">
      <c r="A24" s="412" t="s">
        <v>25</v>
      </c>
      <c r="B24" s="410" t="str">
        <f>B14</f>
        <v>23.05.2020</v>
      </c>
      <c r="C24" s="20" t="s">
        <v>19</v>
      </c>
      <c r="D24" s="19">
        <v>154</v>
      </c>
      <c r="E24" s="20">
        <v>542</v>
      </c>
      <c r="F24" s="20">
        <v>0</v>
      </c>
      <c r="G24" s="20">
        <v>423</v>
      </c>
      <c r="H24" s="20">
        <v>0</v>
      </c>
      <c r="I24" s="20"/>
    </row>
    <row r="25" spans="1:14" ht="65.25" customHeight="1" thickBot="1">
      <c r="A25" s="413"/>
      <c r="B25" s="425"/>
      <c r="C25" s="381" t="s">
        <v>29</v>
      </c>
      <c r="D25" s="197">
        <v>74</v>
      </c>
      <c r="E25" s="198">
        <v>159</v>
      </c>
      <c r="F25" s="198">
        <v>10</v>
      </c>
      <c r="G25" s="198">
        <v>26</v>
      </c>
      <c r="H25" s="199">
        <v>0</v>
      </c>
      <c r="I25" s="383"/>
      <c r="K25">
        <f>D28</f>
        <v>16452</v>
      </c>
      <c r="L25">
        <f>E28</f>
        <v>46935</v>
      </c>
      <c r="M25">
        <f>F28</f>
        <v>1023</v>
      </c>
      <c r="N25">
        <f>G28</f>
        <v>1971</v>
      </c>
    </row>
    <row r="26" spans="1:14" ht="43.5" customHeight="1" thickBot="1">
      <c r="A26" s="413"/>
      <c r="B26" s="422"/>
      <c r="C26" s="15" t="s">
        <v>22</v>
      </c>
      <c r="D26" s="22">
        <v>32</v>
      </c>
      <c r="E26" s="22">
        <v>52</v>
      </c>
      <c r="F26" s="22">
        <v>0</v>
      </c>
      <c r="G26" s="22">
        <v>14</v>
      </c>
      <c r="H26" s="22">
        <v>0</v>
      </c>
      <c r="I26" s="20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260</v>
      </c>
      <c r="E27" s="22">
        <f t="shared" ref="E27:H27" si="0">SUM(E24:E26)</f>
        <v>753</v>
      </c>
      <c r="F27" s="22">
        <f t="shared" si="0"/>
        <v>10</v>
      </c>
      <c r="G27" s="22">
        <f t="shared" si="0"/>
        <v>463</v>
      </c>
      <c r="H27" s="22">
        <f t="shared" si="0"/>
        <v>0</v>
      </c>
      <c r="I27" s="8"/>
      <c r="K27">
        <f>SUM(K25:K26)</f>
        <v>16452</v>
      </c>
      <c r="L27">
        <f>SUM(L25:L26)</f>
        <v>46935</v>
      </c>
      <c r="M27">
        <f>SUM(M25:M26)</f>
        <v>1023</v>
      </c>
      <c r="N27">
        <f>SUM(N25:N26)</f>
        <v>1971</v>
      </c>
    </row>
    <row r="28" spans="1:14" ht="30" customHeight="1" thickBot="1">
      <c r="A28" s="403" t="s">
        <v>26</v>
      </c>
      <c r="B28" s="404"/>
      <c r="C28" s="405"/>
      <c r="D28" s="17">
        <v>16452</v>
      </c>
      <c r="E28" s="17">
        <v>46935</v>
      </c>
      <c r="F28" s="17">
        <v>1023</v>
      </c>
      <c r="G28" s="17">
        <v>1971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18462</v>
      </c>
      <c r="D32" s="24">
        <f>E28+E18</f>
        <v>56704</v>
      </c>
      <c r="E32" s="24">
        <f>F28+F18</f>
        <v>1065</v>
      </c>
      <c r="F32" s="24">
        <f>G28+G18</f>
        <v>1985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23.05.2020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67.5" customHeight="1" thickBot="1">
      <c r="A44" s="398" t="s">
        <v>106</v>
      </c>
      <c r="B44" s="431"/>
      <c r="C44" s="202">
        <f>D17</f>
        <v>6</v>
      </c>
      <c r="D44" s="202">
        <f t="shared" ref="D44:G44" si="1">E17</f>
        <v>13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97.5" customHeight="1" thickBot="1">
      <c r="A45" s="438" t="s">
        <v>107</v>
      </c>
      <c r="B45" s="439"/>
      <c r="C45" s="203">
        <f>D27</f>
        <v>260</v>
      </c>
      <c r="D45" s="203">
        <f t="shared" ref="D45:G45" si="2">E27</f>
        <v>753</v>
      </c>
      <c r="E45" s="203">
        <f t="shared" si="2"/>
        <v>10</v>
      </c>
      <c r="F45" s="203">
        <f t="shared" si="2"/>
        <v>463</v>
      </c>
      <c r="G45" s="203">
        <f t="shared" si="2"/>
        <v>0</v>
      </c>
      <c r="H45" s="440" t="s">
        <v>220</v>
      </c>
      <c r="I45" s="441"/>
    </row>
    <row r="46" spans="1:9" ht="67.5" customHeight="1" thickBot="1">
      <c r="A46" s="398" t="s">
        <v>23</v>
      </c>
      <c r="B46" s="431"/>
      <c r="C46" s="202">
        <f>SUM(C44:C45)</f>
        <v>266</v>
      </c>
      <c r="D46" s="202">
        <f t="shared" ref="D46:G46" si="3">SUM(D44:D45)</f>
        <v>766</v>
      </c>
      <c r="E46" s="202">
        <f t="shared" si="3"/>
        <v>10</v>
      </c>
      <c r="F46" s="202">
        <f t="shared" si="3"/>
        <v>463</v>
      </c>
      <c r="G46" s="204">
        <f t="shared" si="3"/>
        <v>0</v>
      </c>
      <c r="H46" s="442"/>
      <c r="I46" s="443"/>
    </row>
  </sheetData>
  <mergeCells count="27">
    <mergeCell ref="A46:B46"/>
    <mergeCell ref="H46:I46"/>
    <mergeCell ref="A43:B43"/>
    <mergeCell ref="H43:I43"/>
    <mergeCell ref="A44:B44"/>
    <mergeCell ref="H44:I44"/>
    <mergeCell ref="A45:B45"/>
    <mergeCell ref="H45:I45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7:D7"/>
    <mergeCell ref="A1:I1"/>
    <mergeCell ref="A2:I2"/>
    <mergeCell ref="A4:G4"/>
    <mergeCell ref="A5:D5"/>
    <mergeCell ref="A6:D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N46"/>
  <sheetViews>
    <sheetView topLeftCell="A18" workbookViewId="0">
      <selection activeCell="A24" sqref="A1:XFD1048576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387"/>
    </row>
    <row r="4" spans="1:14" ht="21" customHeight="1">
      <c r="A4" s="409" t="s">
        <v>223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388">
        <f>D17+D27</f>
        <v>260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530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388">
        <f>F17+F27</f>
        <v>72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82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386"/>
      <c r="B10" s="386"/>
      <c r="C10" s="386"/>
      <c r="D10" s="386"/>
      <c r="E10" s="27"/>
      <c r="F10" s="35"/>
    </row>
    <row r="11" spans="1:14" ht="15.75">
      <c r="A11" s="386"/>
      <c r="B11" s="386"/>
      <c r="C11" s="386"/>
      <c r="D11" s="386"/>
      <c r="E11" s="27"/>
      <c r="F11" s="35"/>
    </row>
    <row r="12" spans="1:14" ht="19.5" thickBot="1">
      <c r="A12" s="387"/>
    </row>
    <row r="13" spans="1:14" ht="57.75" thickBot="1">
      <c r="A13" s="6" t="s">
        <v>8</v>
      </c>
      <c r="B13" s="384" t="s">
        <v>9</v>
      </c>
      <c r="C13" s="384" t="s">
        <v>10</v>
      </c>
      <c r="D13" s="384" t="s">
        <v>11</v>
      </c>
      <c r="E13" s="384" t="s">
        <v>12</v>
      </c>
      <c r="F13" s="384" t="s">
        <v>13</v>
      </c>
      <c r="G13" s="384" t="s">
        <v>14</v>
      </c>
      <c r="H13" s="384" t="s">
        <v>15</v>
      </c>
      <c r="I13" s="384" t="s">
        <v>16</v>
      </c>
    </row>
    <row r="14" spans="1:14" ht="43.5" thickBot="1">
      <c r="A14" s="419" t="s">
        <v>17</v>
      </c>
      <c r="B14" s="410" t="s">
        <v>224</v>
      </c>
      <c r="C14" s="41" t="s">
        <v>19</v>
      </c>
      <c r="D14" s="390">
        <v>0</v>
      </c>
      <c r="E14" s="390">
        <v>0</v>
      </c>
      <c r="F14" s="390">
        <v>0</v>
      </c>
      <c r="G14" s="390">
        <v>0</v>
      </c>
      <c r="H14" s="390">
        <v>0</v>
      </c>
      <c r="I14" s="390"/>
    </row>
    <row r="15" spans="1:14" ht="38.25" customHeight="1" thickBot="1">
      <c r="A15" s="420"/>
      <c r="B15" s="425"/>
      <c r="C15" s="200" t="s">
        <v>29</v>
      </c>
      <c r="D15" s="390">
        <v>1</v>
      </c>
      <c r="E15" s="385">
        <v>1</v>
      </c>
      <c r="F15" s="385">
        <v>0</v>
      </c>
      <c r="G15" s="385">
        <v>0</v>
      </c>
      <c r="H15" s="385">
        <v>0</v>
      </c>
      <c r="I15" s="385"/>
    </row>
    <row r="16" spans="1:14" ht="35.25" customHeight="1" thickBot="1">
      <c r="A16" s="420"/>
      <c r="B16" s="425"/>
      <c r="C16" s="201" t="s">
        <v>22</v>
      </c>
      <c r="D16" s="390">
        <v>0</v>
      </c>
      <c r="E16" s="390">
        <v>0</v>
      </c>
      <c r="F16" s="390">
        <v>0</v>
      </c>
      <c r="G16" s="390">
        <v>0</v>
      </c>
      <c r="H16" s="390">
        <v>0</v>
      </c>
      <c r="I16" s="390"/>
      <c r="K16">
        <f>D18</f>
        <v>2011</v>
      </c>
      <c r="L16">
        <f>E18</f>
        <v>9770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390">
        <f>SUM(D14:D16)</f>
        <v>1</v>
      </c>
      <c r="E17" s="390">
        <f>SUM(E14:E16)</f>
        <v>1</v>
      </c>
      <c r="F17" s="390">
        <f>SUM(F14:F16)</f>
        <v>0</v>
      </c>
      <c r="G17" s="390">
        <f>SUM(G14:G16)</f>
        <v>0</v>
      </c>
      <c r="H17" s="390">
        <f>SUM(H14:H16)</f>
        <v>0</v>
      </c>
      <c r="I17" s="390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2011</v>
      </c>
      <c r="E18" s="40">
        <v>9770</v>
      </c>
      <c r="F18" s="40">
        <v>42</v>
      </c>
      <c r="G18" s="40">
        <v>14</v>
      </c>
      <c r="H18" s="40">
        <v>0</v>
      </c>
      <c r="I18" s="17"/>
      <c r="K18">
        <f>SUM(K16:K17)</f>
        <v>2011</v>
      </c>
      <c r="L18">
        <f>SUM(L16:L17)</f>
        <v>9770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1" spans="1:14">
      <c r="L21">
        <v>0</v>
      </c>
      <c r="M21">
        <v>0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384" t="s">
        <v>9</v>
      </c>
      <c r="C23" s="384" t="s">
        <v>10</v>
      </c>
      <c r="D23" s="384" t="s">
        <v>11</v>
      </c>
      <c r="E23" s="384" t="s">
        <v>12</v>
      </c>
      <c r="F23" s="384" t="s">
        <v>13</v>
      </c>
      <c r="G23" s="384" t="s">
        <v>14</v>
      </c>
      <c r="H23" s="384" t="s">
        <v>15</v>
      </c>
      <c r="I23" s="384" t="s">
        <v>16</v>
      </c>
    </row>
    <row r="24" spans="1:14" ht="76.5" customHeight="1" thickBot="1">
      <c r="A24" s="412" t="s">
        <v>25</v>
      </c>
      <c r="B24" s="410" t="str">
        <f>B14</f>
        <v>24.05.2020</v>
      </c>
      <c r="C24" s="20" t="s">
        <v>19</v>
      </c>
      <c r="D24" s="19">
        <v>202</v>
      </c>
      <c r="E24" s="20">
        <v>425</v>
      </c>
      <c r="F24" s="20">
        <v>72</v>
      </c>
      <c r="G24" s="20">
        <v>78</v>
      </c>
      <c r="H24" s="20">
        <v>0</v>
      </c>
      <c r="I24" s="20"/>
    </row>
    <row r="25" spans="1:14" ht="65.25" customHeight="1" thickBot="1">
      <c r="A25" s="413"/>
      <c r="B25" s="425"/>
      <c r="C25" s="389" t="s">
        <v>29</v>
      </c>
      <c r="D25" s="197">
        <v>38</v>
      </c>
      <c r="E25" s="198">
        <v>73</v>
      </c>
      <c r="F25" s="198">
        <v>0</v>
      </c>
      <c r="G25" s="198">
        <v>4</v>
      </c>
      <c r="H25" s="199">
        <v>0</v>
      </c>
      <c r="I25" s="383"/>
      <c r="K25">
        <f>D28</f>
        <v>16711</v>
      </c>
      <c r="L25">
        <f>E28</f>
        <v>47464</v>
      </c>
      <c r="M25">
        <f>F28</f>
        <v>1095</v>
      </c>
      <c r="N25">
        <f>G28</f>
        <v>2053</v>
      </c>
    </row>
    <row r="26" spans="1:14" ht="43.5" customHeight="1" thickBot="1">
      <c r="A26" s="413"/>
      <c r="B26" s="422"/>
      <c r="C26" s="15" t="s">
        <v>22</v>
      </c>
      <c r="D26" s="22">
        <v>19</v>
      </c>
      <c r="E26" s="22">
        <v>31</v>
      </c>
      <c r="F26" s="22">
        <v>0</v>
      </c>
      <c r="G26" s="22">
        <v>0</v>
      </c>
      <c r="H26" s="22">
        <v>0</v>
      </c>
      <c r="I26" s="20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259</v>
      </c>
      <c r="E27" s="22">
        <f t="shared" ref="E27:H27" si="0">SUM(E24:E26)</f>
        <v>529</v>
      </c>
      <c r="F27" s="22">
        <f t="shared" si="0"/>
        <v>72</v>
      </c>
      <c r="G27" s="22">
        <f t="shared" si="0"/>
        <v>82</v>
      </c>
      <c r="H27" s="22">
        <f t="shared" si="0"/>
        <v>0</v>
      </c>
      <c r="I27" s="8"/>
      <c r="K27">
        <f>SUM(K25:K26)</f>
        <v>16711</v>
      </c>
      <c r="L27">
        <f>SUM(L25:L26)</f>
        <v>47464</v>
      </c>
      <c r="M27">
        <f>SUM(M25:M26)</f>
        <v>1095</v>
      </c>
      <c r="N27">
        <f>SUM(N25:N26)</f>
        <v>2053</v>
      </c>
    </row>
    <row r="28" spans="1:14" ht="30" customHeight="1" thickBot="1">
      <c r="A28" s="403" t="s">
        <v>26</v>
      </c>
      <c r="B28" s="404"/>
      <c r="C28" s="405"/>
      <c r="D28" s="17">
        <v>16711</v>
      </c>
      <c r="E28" s="17">
        <v>47464</v>
      </c>
      <c r="F28" s="17">
        <v>1095</v>
      </c>
      <c r="G28" s="17">
        <v>2053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18722</v>
      </c>
      <c r="D32" s="24">
        <f>E28+E18</f>
        <v>57234</v>
      </c>
      <c r="E32" s="24">
        <f>F28+F18</f>
        <v>1137</v>
      </c>
      <c r="F32" s="24">
        <f>G28+G18</f>
        <v>2067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24.05.2020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38.25" customHeight="1" thickBot="1">
      <c r="A44" s="398" t="s">
        <v>106</v>
      </c>
      <c r="B44" s="431"/>
      <c r="C44" s="202">
        <f>D17</f>
        <v>1</v>
      </c>
      <c r="D44" s="202">
        <f t="shared" ref="D44:G44" si="1">E17</f>
        <v>1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38.25" customHeight="1" thickBot="1">
      <c r="A45" s="438" t="s">
        <v>107</v>
      </c>
      <c r="B45" s="439"/>
      <c r="C45" s="203">
        <f>D27</f>
        <v>259</v>
      </c>
      <c r="D45" s="203">
        <f t="shared" ref="D45:G45" si="2">E27</f>
        <v>529</v>
      </c>
      <c r="E45" s="203">
        <f t="shared" si="2"/>
        <v>72</v>
      </c>
      <c r="F45" s="203">
        <f t="shared" si="2"/>
        <v>82</v>
      </c>
      <c r="G45" s="203">
        <f t="shared" si="2"/>
        <v>0</v>
      </c>
      <c r="H45" s="440"/>
      <c r="I45" s="441"/>
    </row>
    <row r="46" spans="1:9" ht="38.25" customHeight="1" thickBot="1">
      <c r="A46" s="398" t="s">
        <v>23</v>
      </c>
      <c r="B46" s="431"/>
      <c r="C46" s="202">
        <f>SUM(C44:C45)</f>
        <v>260</v>
      </c>
      <c r="D46" s="202">
        <f t="shared" ref="D46:G46" si="3">SUM(D44:D45)</f>
        <v>530</v>
      </c>
      <c r="E46" s="202">
        <f t="shared" si="3"/>
        <v>72</v>
      </c>
      <c r="F46" s="202">
        <f t="shared" si="3"/>
        <v>82</v>
      </c>
      <c r="G46" s="204">
        <f t="shared" si="3"/>
        <v>0</v>
      </c>
      <c r="H46" s="442"/>
      <c r="I46" s="443"/>
    </row>
  </sheetData>
  <mergeCells count="27">
    <mergeCell ref="A46:B46"/>
    <mergeCell ref="H46:I46"/>
    <mergeCell ref="A43:B43"/>
    <mergeCell ref="H43:I43"/>
    <mergeCell ref="A44:B44"/>
    <mergeCell ref="H44:I44"/>
    <mergeCell ref="A45:B45"/>
    <mergeCell ref="H45:I45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7:D7"/>
    <mergeCell ref="A1:I1"/>
    <mergeCell ref="A2:I2"/>
    <mergeCell ref="A4:G4"/>
    <mergeCell ref="A5:D5"/>
    <mergeCell ref="A6:D6"/>
  </mergeCells>
  <pageMargins left="0.7" right="0.7" top="0.75" bottom="0.75" header="0.3" footer="0.3"/>
  <pageSetup paperSize="9" orientation="landscape" horizontalDpi="300" verticalDpi="0" copies="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N46"/>
  <sheetViews>
    <sheetView tabSelected="1" topLeftCell="A34" workbookViewId="0">
      <selection activeCell="L24" sqref="L24"/>
    </sheetView>
  </sheetViews>
  <sheetFormatPr defaultRowHeight="15"/>
  <cols>
    <col min="1" max="1" width="16.28515625" customWidth="1"/>
    <col min="2" max="2" width="10.42578125" customWidth="1"/>
    <col min="3" max="3" width="11" customWidth="1"/>
    <col min="4" max="4" width="12.85546875" customWidth="1"/>
    <col min="5" max="6" width="13.28515625" customWidth="1"/>
    <col min="7" max="7" width="13" customWidth="1"/>
    <col min="8" max="8" width="12.42578125" customWidth="1"/>
    <col min="9" max="9" width="27.85546875" customWidth="1"/>
  </cols>
  <sheetData>
    <row r="1" spans="1:14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4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4" ht="18.75">
      <c r="A3" s="393"/>
    </row>
    <row r="4" spans="1:14" ht="21" customHeight="1">
      <c r="A4" s="409" t="s">
        <v>225</v>
      </c>
      <c r="B4" s="409"/>
      <c r="C4" s="409"/>
      <c r="D4" s="409"/>
      <c r="E4" s="409"/>
      <c r="F4" s="409"/>
      <c r="G4" s="409"/>
    </row>
    <row r="5" spans="1:14" ht="15.75">
      <c r="A5" s="409" t="s">
        <v>2</v>
      </c>
      <c r="B5" s="409"/>
      <c r="C5" s="409"/>
      <c r="D5" s="409"/>
      <c r="E5" s="27" t="s">
        <v>4</v>
      </c>
      <c r="F5" s="394">
        <f>D17+D27</f>
        <v>158</v>
      </c>
    </row>
    <row r="6" spans="1:14" ht="15.75">
      <c r="A6" s="409" t="s">
        <v>3</v>
      </c>
      <c r="B6" s="409"/>
      <c r="C6" s="409"/>
      <c r="D6" s="409"/>
      <c r="E6" s="27" t="s">
        <v>4</v>
      </c>
      <c r="F6" s="35">
        <f>E17+E27</f>
        <v>276</v>
      </c>
    </row>
    <row r="7" spans="1:14" ht="15.75">
      <c r="A7" s="409" t="s">
        <v>5</v>
      </c>
      <c r="B7" s="409"/>
      <c r="C7" s="409"/>
      <c r="D7" s="409"/>
      <c r="E7" s="27" t="s">
        <v>4</v>
      </c>
      <c r="F7" s="394">
        <f>F17+F27</f>
        <v>41</v>
      </c>
    </row>
    <row r="8" spans="1:14" ht="15.75">
      <c r="A8" s="409" t="s">
        <v>6</v>
      </c>
      <c r="B8" s="409"/>
      <c r="C8" s="409"/>
      <c r="D8" s="409"/>
      <c r="E8" s="27" t="s">
        <v>4</v>
      </c>
      <c r="F8" s="35">
        <f>G17+G27</f>
        <v>8</v>
      </c>
    </row>
    <row r="9" spans="1:14" ht="15.75">
      <c r="A9" s="409" t="s">
        <v>7</v>
      </c>
      <c r="B9" s="409"/>
      <c r="C9" s="409"/>
      <c r="D9" s="409"/>
      <c r="E9" s="27" t="s">
        <v>4</v>
      </c>
      <c r="F9" s="35">
        <f>H17+H27</f>
        <v>0</v>
      </c>
    </row>
    <row r="10" spans="1:14" ht="15.75">
      <c r="A10" s="395"/>
      <c r="B10" s="395"/>
      <c r="C10" s="395"/>
      <c r="D10" s="395"/>
      <c r="E10" s="27"/>
      <c r="F10" s="35"/>
    </row>
    <row r="11" spans="1:14" ht="15.75">
      <c r="A11" s="395"/>
      <c r="B11" s="395"/>
      <c r="C11" s="395"/>
      <c r="D11" s="395"/>
      <c r="E11" s="27"/>
      <c r="F11" s="35"/>
    </row>
    <row r="12" spans="1:14" ht="19.5" thickBot="1">
      <c r="A12" s="393"/>
    </row>
    <row r="13" spans="1:14" ht="57.75" thickBot="1">
      <c r="A13" s="6" t="s">
        <v>8</v>
      </c>
      <c r="B13" s="392" t="s">
        <v>9</v>
      </c>
      <c r="C13" s="392" t="s">
        <v>10</v>
      </c>
      <c r="D13" s="392" t="s">
        <v>11</v>
      </c>
      <c r="E13" s="392" t="s">
        <v>12</v>
      </c>
      <c r="F13" s="392" t="s">
        <v>13</v>
      </c>
      <c r="G13" s="392" t="s">
        <v>14</v>
      </c>
      <c r="H13" s="392" t="s">
        <v>15</v>
      </c>
      <c r="I13" s="392" t="s">
        <v>16</v>
      </c>
    </row>
    <row r="14" spans="1:14" ht="43.5" thickBot="1">
      <c r="A14" s="419" t="s">
        <v>17</v>
      </c>
      <c r="B14" s="410" t="s">
        <v>226</v>
      </c>
      <c r="C14" s="41" t="s">
        <v>19</v>
      </c>
      <c r="D14" s="397">
        <v>4</v>
      </c>
      <c r="E14" s="397">
        <v>12</v>
      </c>
      <c r="F14" s="397">
        <v>0</v>
      </c>
      <c r="G14" s="397">
        <v>0</v>
      </c>
      <c r="H14" s="397">
        <v>0</v>
      </c>
      <c r="I14" s="397"/>
    </row>
    <row r="15" spans="1:14" ht="38.25" customHeight="1" thickBot="1">
      <c r="A15" s="420"/>
      <c r="B15" s="425"/>
      <c r="C15" s="200" t="s">
        <v>29</v>
      </c>
      <c r="D15" s="397">
        <v>0</v>
      </c>
      <c r="E15" s="396">
        <v>0</v>
      </c>
      <c r="F15" s="396">
        <v>0</v>
      </c>
      <c r="G15" s="396">
        <v>0</v>
      </c>
      <c r="H15" s="396">
        <v>0</v>
      </c>
      <c r="I15" s="396"/>
    </row>
    <row r="16" spans="1:14" ht="35.25" customHeight="1" thickBot="1">
      <c r="A16" s="420"/>
      <c r="B16" s="425"/>
      <c r="C16" s="201" t="s">
        <v>22</v>
      </c>
      <c r="D16" s="397"/>
      <c r="E16" s="397"/>
      <c r="F16" s="397"/>
      <c r="G16" s="397"/>
      <c r="H16" s="397"/>
      <c r="I16" s="397"/>
      <c r="K16">
        <f>D18</f>
        <v>2015</v>
      </c>
      <c r="L16">
        <f>E18</f>
        <v>9782</v>
      </c>
      <c r="M16">
        <f>F18</f>
        <v>42</v>
      </c>
      <c r="N16">
        <f>G18</f>
        <v>14</v>
      </c>
    </row>
    <row r="17" spans="1:14" ht="33.75" customHeight="1" thickBot="1">
      <c r="A17" s="421"/>
      <c r="B17" s="411"/>
      <c r="C17" s="2" t="s">
        <v>23</v>
      </c>
      <c r="D17" s="397">
        <f>SUM(D14:D16)</f>
        <v>4</v>
      </c>
      <c r="E17" s="397">
        <f>SUM(E14:E16)</f>
        <v>12</v>
      </c>
      <c r="F17" s="397">
        <f>SUM(F14:F16)</f>
        <v>0</v>
      </c>
      <c r="G17" s="397">
        <f>SUM(G14:G16)</f>
        <v>0</v>
      </c>
      <c r="H17" s="397">
        <f>SUM(H14:H16)</f>
        <v>0</v>
      </c>
      <c r="I17" s="397"/>
      <c r="K17">
        <v>0</v>
      </c>
      <c r="L17">
        <v>0</v>
      </c>
      <c r="M17">
        <v>0</v>
      </c>
      <c r="N17">
        <v>0</v>
      </c>
    </row>
    <row r="18" spans="1:14" ht="33" customHeight="1" thickBot="1">
      <c r="A18" s="403" t="s">
        <v>24</v>
      </c>
      <c r="B18" s="404"/>
      <c r="C18" s="405"/>
      <c r="D18" s="39">
        <v>2015</v>
      </c>
      <c r="E18" s="40">
        <v>9782</v>
      </c>
      <c r="F18" s="40">
        <v>42</v>
      </c>
      <c r="G18" s="40">
        <v>14</v>
      </c>
      <c r="H18" s="40">
        <v>0</v>
      </c>
      <c r="I18" s="17"/>
      <c r="K18">
        <f>SUM(K16:K17)</f>
        <v>2015</v>
      </c>
      <c r="L18">
        <f>SUM(L16:L17)</f>
        <v>9782</v>
      </c>
      <c r="M18">
        <f>SUM(M16:M17)</f>
        <v>42</v>
      </c>
      <c r="N18">
        <f>SUM(N16:N17)</f>
        <v>14</v>
      </c>
    </row>
    <row r="20" spans="1:14">
      <c r="E20" t="s">
        <v>36</v>
      </c>
      <c r="I20" t="s">
        <v>51</v>
      </c>
    </row>
    <row r="21" spans="1:14">
      <c r="L21">
        <v>0</v>
      </c>
      <c r="M21">
        <v>0</v>
      </c>
    </row>
    <row r="22" spans="1:14" ht="15.75" thickBot="1">
      <c r="E22" s="56">
        <v>1</v>
      </c>
      <c r="L22" t="s">
        <v>36</v>
      </c>
    </row>
    <row r="23" spans="1:14" ht="57.75" thickBot="1">
      <c r="A23" s="6" t="s">
        <v>8</v>
      </c>
      <c r="B23" s="392" t="s">
        <v>9</v>
      </c>
      <c r="C23" s="392" t="s">
        <v>10</v>
      </c>
      <c r="D23" s="392" t="s">
        <v>11</v>
      </c>
      <c r="E23" s="392" t="s">
        <v>12</v>
      </c>
      <c r="F23" s="392" t="s">
        <v>13</v>
      </c>
      <c r="G23" s="392" t="s">
        <v>14</v>
      </c>
      <c r="H23" s="392" t="s">
        <v>15</v>
      </c>
      <c r="I23" s="392" t="s">
        <v>16</v>
      </c>
    </row>
    <row r="24" spans="1:14" ht="76.5" customHeight="1" thickBot="1">
      <c r="A24" s="412" t="s">
        <v>25</v>
      </c>
      <c r="B24" s="410" t="str">
        <f>B14</f>
        <v>25.05.2020</v>
      </c>
      <c r="C24" s="20" t="s">
        <v>19</v>
      </c>
      <c r="D24" s="19">
        <v>112</v>
      </c>
      <c r="E24" s="20">
        <v>176</v>
      </c>
      <c r="F24" s="20">
        <v>15</v>
      </c>
      <c r="G24" s="20">
        <v>4</v>
      </c>
      <c r="H24" s="20">
        <v>0</v>
      </c>
      <c r="I24" s="20" t="s">
        <v>227</v>
      </c>
    </row>
    <row r="25" spans="1:14" ht="65.25" customHeight="1" thickBot="1">
      <c r="A25" s="413"/>
      <c r="B25" s="425"/>
      <c r="C25" s="391" t="s">
        <v>29</v>
      </c>
      <c r="D25" s="197">
        <v>42</v>
      </c>
      <c r="E25" s="198">
        <v>88</v>
      </c>
      <c r="F25" s="198">
        <v>26</v>
      </c>
      <c r="G25" s="198">
        <v>4</v>
      </c>
      <c r="H25" s="199">
        <v>0</v>
      </c>
      <c r="I25" s="383" t="s">
        <v>228</v>
      </c>
      <c r="K25">
        <f>D28</f>
        <v>16865</v>
      </c>
      <c r="L25">
        <f>E28</f>
        <v>47728</v>
      </c>
      <c r="M25">
        <f>F28</f>
        <v>1136</v>
      </c>
      <c r="N25">
        <f>G28</f>
        <v>2061</v>
      </c>
    </row>
    <row r="26" spans="1:14" ht="43.5" customHeight="1" thickBot="1">
      <c r="A26" s="413"/>
      <c r="B26" s="422"/>
      <c r="C26" s="15" t="s">
        <v>22</v>
      </c>
      <c r="D26" s="22"/>
      <c r="E26" s="22"/>
      <c r="F26" s="22"/>
      <c r="G26" s="22"/>
      <c r="H26" s="22"/>
      <c r="I26" s="20"/>
      <c r="K26">
        <v>0</v>
      </c>
      <c r="L26">
        <v>0</v>
      </c>
      <c r="M26">
        <v>0</v>
      </c>
      <c r="N26">
        <v>0</v>
      </c>
    </row>
    <row r="27" spans="1:14" ht="30.75" customHeight="1" thickBot="1">
      <c r="A27" s="414"/>
      <c r="B27" s="411"/>
      <c r="C27" s="2" t="s">
        <v>23</v>
      </c>
      <c r="D27" s="22">
        <f>SUM(D24:D26)</f>
        <v>154</v>
      </c>
      <c r="E27" s="22">
        <f t="shared" ref="E27:H27" si="0">SUM(E24:E26)</f>
        <v>264</v>
      </c>
      <c r="F27" s="22">
        <f t="shared" si="0"/>
        <v>41</v>
      </c>
      <c r="G27" s="22">
        <f t="shared" si="0"/>
        <v>8</v>
      </c>
      <c r="H27" s="22">
        <f t="shared" si="0"/>
        <v>0</v>
      </c>
      <c r="I27" s="8"/>
      <c r="K27">
        <f>SUM(K25:K26)</f>
        <v>16865</v>
      </c>
      <c r="L27">
        <f>SUM(L25:L26)</f>
        <v>47728</v>
      </c>
      <c r="M27">
        <f>SUM(M25:M26)</f>
        <v>1136</v>
      </c>
      <c r="N27">
        <f>SUM(N25:N26)</f>
        <v>2061</v>
      </c>
    </row>
    <row r="28" spans="1:14" ht="30" customHeight="1" thickBot="1">
      <c r="A28" s="403" t="s">
        <v>26</v>
      </c>
      <c r="B28" s="404"/>
      <c r="C28" s="405"/>
      <c r="D28" s="17">
        <v>16865</v>
      </c>
      <c r="E28" s="17">
        <v>47728</v>
      </c>
      <c r="F28" s="17">
        <v>1136</v>
      </c>
      <c r="G28" s="17">
        <v>2061</v>
      </c>
      <c r="H28" s="17">
        <f>'09.04.2020'!H30</f>
        <v>0</v>
      </c>
      <c r="I28" s="17"/>
    </row>
    <row r="30" spans="1:14" ht="15.75" thickBot="1"/>
    <row r="31" spans="1:14" ht="63.75" thickBot="1">
      <c r="A31" s="398" t="s">
        <v>30</v>
      </c>
      <c r="B31" s="399"/>
      <c r="C31" s="23" t="s">
        <v>27</v>
      </c>
      <c r="D31" s="23" t="s">
        <v>3</v>
      </c>
      <c r="E31" s="23" t="s">
        <v>13</v>
      </c>
      <c r="F31" s="23" t="s">
        <v>28</v>
      </c>
      <c r="G31" s="25" t="s">
        <v>15</v>
      </c>
      <c r="H31" s="398" t="s">
        <v>16</v>
      </c>
      <c r="I31" s="399"/>
    </row>
    <row r="32" spans="1:14" ht="34.5" customHeight="1" thickBot="1">
      <c r="A32" s="398" t="s">
        <v>26</v>
      </c>
      <c r="B32" s="399"/>
      <c r="C32" s="24">
        <f>D28+D18</f>
        <v>18880</v>
      </c>
      <c r="D32" s="24">
        <f>E28+E18</f>
        <v>57510</v>
      </c>
      <c r="E32" s="24">
        <f>F28+F18</f>
        <v>1178</v>
      </c>
      <c r="F32" s="24">
        <f>G28+G18</f>
        <v>2075</v>
      </c>
      <c r="G32" s="24">
        <f>H28+H18</f>
        <v>0</v>
      </c>
      <c r="H32" s="400"/>
      <c r="I32" s="399"/>
    </row>
    <row r="38" spans="1:9">
      <c r="C38" s="56"/>
    </row>
    <row r="39" spans="1:9">
      <c r="C39" s="56"/>
      <c r="E39" s="56"/>
    </row>
    <row r="41" spans="1:9">
      <c r="E41" t="s">
        <v>36</v>
      </c>
    </row>
    <row r="42" spans="1:9" ht="19.5" thickBot="1">
      <c r="A42" s="428" t="str">
        <f>A4</f>
        <v>KOLASIB DISTRICT SCREENING POINT REPORT AS ON 25.05.2020</v>
      </c>
      <c r="B42" s="428"/>
      <c r="C42" s="428"/>
      <c r="D42" s="428"/>
      <c r="E42" s="428"/>
      <c r="F42" s="428"/>
      <c r="G42" s="428"/>
      <c r="H42" s="428"/>
      <c r="I42" s="428"/>
    </row>
    <row r="43" spans="1:9" ht="63.75" thickBot="1">
      <c r="A43" s="398" t="s">
        <v>30</v>
      </c>
      <c r="B43" s="399"/>
      <c r="C43" s="184" t="s">
        <v>27</v>
      </c>
      <c r="D43" s="184" t="s">
        <v>3</v>
      </c>
      <c r="E43" s="184" t="s">
        <v>13</v>
      </c>
      <c r="F43" s="184" t="s">
        <v>28</v>
      </c>
      <c r="G43" s="185" t="s">
        <v>15</v>
      </c>
      <c r="H43" s="429" t="s">
        <v>16</v>
      </c>
      <c r="I43" s="430"/>
    </row>
    <row r="44" spans="1:9" ht="43.5" customHeight="1" thickBot="1">
      <c r="A44" s="398" t="s">
        <v>106</v>
      </c>
      <c r="B44" s="431"/>
      <c r="C44" s="202">
        <f>D17</f>
        <v>4</v>
      </c>
      <c r="D44" s="202">
        <f t="shared" ref="D44:G44" si="1">E17</f>
        <v>12</v>
      </c>
      <c r="E44" s="202">
        <f t="shared" si="1"/>
        <v>0</v>
      </c>
      <c r="F44" s="202">
        <f t="shared" si="1"/>
        <v>0</v>
      </c>
      <c r="G44" s="202">
        <f t="shared" si="1"/>
        <v>0</v>
      </c>
      <c r="H44" s="442"/>
      <c r="I44" s="443"/>
    </row>
    <row r="45" spans="1:9" ht="43.5" customHeight="1" thickBot="1">
      <c r="A45" s="438" t="s">
        <v>107</v>
      </c>
      <c r="B45" s="439"/>
      <c r="C45" s="203">
        <f>D27</f>
        <v>154</v>
      </c>
      <c r="D45" s="203">
        <f t="shared" ref="D45:G45" si="2">E27</f>
        <v>264</v>
      </c>
      <c r="E45" s="203">
        <f t="shared" si="2"/>
        <v>41</v>
      </c>
      <c r="F45" s="203">
        <f t="shared" si="2"/>
        <v>8</v>
      </c>
      <c r="G45" s="203">
        <f t="shared" si="2"/>
        <v>0</v>
      </c>
      <c r="H45" s="440" t="s">
        <v>229</v>
      </c>
      <c r="I45" s="441"/>
    </row>
    <row r="46" spans="1:9" ht="43.5" customHeight="1" thickBot="1">
      <c r="A46" s="398" t="s">
        <v>23</v>
      </c>
      <c r="B46" s="431"/>
      <c r="C46" s="202">
        <f>SUM(C44:C45)</f>
        <v>158</v>
      </c>
      <c r="D46" s="202">
        <f t="shared" ref="D46:G46" si="3">SUM(D44:D45)</f>
        <v>276</v>
      </c>
      <c r="E46" s="202">
        <f t="shared" si="3"/>
        <v>41</v>
      </c>
      <c r="F46" s="202">
        <f t="shared" si="3"/>
        <v>8</v>
      </c>
      <c r="G46" s="204">
        <f t="shared" si="3"/>
        <v>0</v>
      </c>
      <c r="H46" s="442"/>
      <c r="I46" s="443"/>
    </row>
  </sheetData>
  <mergeCells count="27">
    <mergeCell ref="A7:D7"/>
    <mergeCell ref="A1:I1"/>
    <mergeCell ref="A2:I2"/>
    <mergeCell ref="A4:G4"/>
    <mergeCell ref="A5:D5"/>
    <mergeCell ref="A6:D6"/>
    <mergeCell ref="A42:I42"/>
    <mergeCell ref="A8:D8"/>
    <mergeCell ref="A9:D9"/>
    <mergeCell ref="A14:A17"/>
    <mergeCell ref="B14:B17"/>
    <mergeCell ref="A18:C18"/>
    <mergeCell ref="A24:A27"/>
    <mergeCell ref="B24:B27"/>
    <mergeCell ref="A28:C28"/>
    <mergeCell ref="A31:B31"/>
    <mergeCell ref="H31:I31"/>
    <mergeCell ref="A32:B32"/>
    <mergeCell ref="H32:I32"/>
    <mergeCell ref="A46:B46"/>
    <mergeCell ref="H46:I46"/>
    <mergeCell ref="A43:B43"/>
    <mergeCell ref="H43:I43"/>
    <mergeCell ref="A44:B44"/>
    <mergeCell ref="H44:I44"/>
    <mergeCell ref="A45:B45"/>
    <mergeCell ref="H45:I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3"/>
  <sheetViews>
    <sheetView topLeftCell="A28" workbookViewId="0">
      <selection activeCell="G14" sqref="G14"/>
    </sheetView>
  </sheetViews>
  <sheetFormatPr defaultColWidth="14.140625" defaultRowHeight="15"/>
  <cols>
    <col min="2" max="2" width="11" customWidth="1"/>
    <col min="3" max="3" width="13.28515625" customWidth="1"/>
    <col min="6" max="6" width="13.42578125" customWidth="1"/>
    <col min="7" max="7" width="13.2851562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52"/>
    </row>
    <row r="4" spans="1:12" ht="15.75">
      <c r="A4" s="408" t="s">
        <v>52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53">
        <f>D18+D29</f>
        <v>118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216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53">
        <f>F18+F29</f>
        <v>0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6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55"/>
      <c r="B10" s="55"/>
      <c r="C10" s="55"/>
      <c r="D10" s="55"/>
      <c r="E10" s="27"/>
      <c r="F10" s="35"/>
    </row>
    <row r="11" spans="1:12" ht="15.75">
      <c r="A11" s="55"/>
      <c r="B11" s="55"/>
      <c r="C11" s="55"/>
      <c r="D11" s="55"/>
      <c r="E11" s="27"/>
      <c r="F11" s="35"/>
    </row>
    <row r="12" spans="1:12" ht="19.5" thickBot="1">
      <c r="A12" s="52"/>
    </row>
    <row r="13" spans="1:12" ht="57.75" thickBot="1">
      <c r="A13" s="6" t="s">
        <v>8</v>
      </c>
      <c r="B13" s="51" t="s">
        <v>9</v>
      </c>
      <c r="C13" s="51" t="s">
        <v>10</v>
      </c>
      <c r="D13" s="51" t="s">
        <v>11</v>
      </c>
      <c r="E13" s="51" t="s">
        <v>12</v>
      </c>
      <c r="F13" s="51" t="s">
        <v>13</v>
      </c>
      <c r="G13" s="51" t="s">
        <v>14</v>
      </c>
      <c r="H13" s="51" t="s">
        <v>15</v>
      </c>
      <c r="I13" s="51" t="s">
        <v>16</v>
      </c>
    </row>
    <row r="14" spans="1:12" ht="29.25" thickBot="1">
      <c r="A14" s="419" t="s">
        <v>17</v>
      </c>
      <c r="B14" s="410" t="s">
        <v>50</v>
      </c>
      <c r="C14" s="41" t="s">
        <v>19</v>
      </c>
      <c r="D14" s="54">
        <v>1</v>
      </c>
      <c r="E14" s="54">
        <v>8</v>
      </c>
      <c r="F14" s="54">
        <v>0</v>
      </c>
      <c r="G14" s="54">
        <v>6</v>
      </c>
      <c r="H14" s="54">
        <v>0</v>
      </c>
      <c r="I14" s="54"/>
    </row>
    <row r="15" spans="1:12">
      <c r="A15" s="420"/>
      <c r="B15" s="425"/>
      <c r="C15" s="423" t="s">
        <v>29</v>
      </c>
      <c r="D15" s="426">
        <v>1</v>
      </c>
      <c r="E15" s="410">
        <v>1</v>
      </c>
      <c r="F15" s="410">
        <v>0</v>
      </c>
      <c r="G15" s="410">
        <v>0</v>
      </c>
      <c r="H15" s="410">
        <v>0</v>
      </c>
      <c r="I15" s="410"/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54">
        <v>1</v>
      </c>
      <c r="E17" s="54">
        <v>8</v>
      </c>
      <c r="F17" s="54">
        <v>0</v>
      </c>
      <c r="G17" s="54">
        <v>0</v>
      </c>
      <c r="H17" s="54">
        <v>0</v>
      </c>
      <c r="I17" s="54"/>
      <c r="K17">
        <f>D19</f>
        <v>1907</v>
      </c>
      <c r="L17">
        <f>E19</f>
        <v>9331</v>
      </c>
      <c r="M17">
        <f>F19</f>
        <v>35</v>
      </c>
      <c r="N17">
        <f>G19</f>
        <v>12</v>
      </c>
    </row>
    <row r="18" spans="1:14" ht="39" customHeight="1" thickBot="1">
      <c r="A18" s="421"/>
      <c r="B18" s="411"/>
      <c r="C18" s="2" t="s">
        <v>23</v>
      </c>
      <c r="D18" s="54">
        <f>SUM(D14:D17)</f>
        <v>3</v>
      </c>
      <c r="E18" s="54">
        <f>SUM(E14:E17)</f>
        <v>17</v>
      </c>
      <c r="F18" s="54">
        <f>SUM(F14:F17)</f>
        <v>0</v>
      </c>
      <c r="G18" s="54">
        <f>SUM(G14:G17)</f>
        <v>6</v>
      </c>
      <c r="H18" s="54">
        <f>SUM(H14:H17)</f>
        <v>0</v>
      </c>
      <c r="I18" s="54"/>
      <c r="K18">
        <v>0</v>
      </c>
      <c r="L18">
        <v>0</v>
      </c>
      <c r="M18">
        <f>F18</f>
        <v>0</v>
      </c>
      <c r="N18">
        <f>G18</f>
        <v>6</v>
      </c>
    </row>
    <row r="19" spans="1:14" ht="27" customHeight="1" thickBot="1">
      <c r="A19" s="403" t="s">
        <v>24</v>
      </c>
      <c r="B19" s="404"/>
      <c r="C19" s="405"/>
      <c r="D19" s="39">
        <v>1907</v>
      </c>
      <c r="E19" s="40">
        <v>9331</v>
      </c>
      <c r="F19" s="40">
        <v>35</v>
      </c>
      <c r="G19" s="40">
        <v>12</v>
      </c>
      <c r="H19" s="40">
        <v>0</v>
      </c>
      <c r="I19" s="17"/>
      <c r="K19">
        <f>SUM(K17:K18)</f>
        <v>1907</v>
      </c>
      <c r="L19">
        <f>SUM(L17:L18)</f>
        <v>9331</v>
      </c>
      <c r="M19">
        <f>SUM(M17:M18)</f>
        <v>35</v>
      </c>
      <c r="N19">
        <f>SUM(N17:N18)</f>
        <v>18</v>
      </c>
    </row>
    <row r="20" spans="1:14" ht="27.75" customHeight="1"/>
    <row r="21" spans="1:14" ht="13.5" customHeight="1">
      <c r="E21" t="s">
        <v>36</v>
      </c>
      <c r="I21" t="s">
        <v>51</v>
      </c>
    </row>
    <row r="22" spans="1:14" ht="19.5" customHeight="1"/>
    <row r="23" spans="1:14" ht="20.25" customHeight="1" thickBot="1">
      <c r="E23" s="56">
        <v>1</v>
      </c>
    </row>
    <row r="24" spans="1:14" ht="57.75" thickBot="1">
      <c r="A24" s="6" t="s">
        <v>8</v>
      </c>
      <c r="B24" s="51" t="s">
        <v>9</v>
      </c>
      <c r="C24" s="51" t="s">
        <v>10</v>
      </c>
      <c r="D24" s="51" t="s">
        <v>11</v>
      </c>
      <c r="E24" s="51" t="s">
        <v>12</v>
      </c>
      <c r="F24" s="51" t="s">
        <v>13</v>
      </c>
      <c r="G24" s="51" t="s">
        <v>14</v>
      </c>
      <c r="H24" s="51" t="s">
        <v>15</v>
      </c>
      <c r="I24" s="51" t="s">
        <v>16</v>
      </c>
    </row>
    <row r="25" spans="1:14" ht="49.5" customHeight="1" thickBot="1">
      <c r="A25" s="412" t="s">
        <v>25</v>
      </c>
      <c r="B25" s="410" t="s">
        <v>50</v>
      </c>
      <c r="C25" s="4" t="s">
        <v>19</v>
      </c>
      <c r="D25" s="19">
        <v>36</v>
      </c>
      <c r="E25" s="20">
        <v>65</v>
      </c>
      <c r="F25" s="20">
        <v>0</v>
      </c>
      <c r="G25" s="20">
        <v>0</v>
      </c>
      <c r="H25" s="20">
        <v>0</v>
      </c>
      <c r="I25" s="20"/>
    </row>
    <row r="26" spans="1:14" ht="36.75" customHeight="1" thickBot="1">
      <c r="A26" s="413"/>
      <c r="B26" s="425"/>
      <c r="C26" s="401" t="s">
        <v>29</v>
      </c>
      <c r="D26" s="11">
        <v>39</v>
      </c>
      <c r="E26" s="11">
        <v>68</v>
      </c>
      <c r="F26" s="11">
        <v>0</v>
      </c>
      <c r="G26" s="11">
        <v>0</v>
      </c>
      <c r="H26" s="11">
        <v>0</v>
      </c>
      <c r="I26" s="29"/>
      <c r="K26">
        <f>D30</f>
        <v>3648</v>
      </c>
      <c r="L26">
        <f>E30</f>
        <v>24581</v>
      </c>
      <c r="M26">
        <f>F30</f>
        <v>433</v>
      </c>
      <c r="N26">
        <f>G30</f>
        <v>116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40</v>
      </c>
      <c r="E28" s="22">
        <v>66</v>
      </c>
      <c r="F28" s="22">
        <v>0</v>
      </c>
      <c r="G28" s="22">
        <v>0</v>
      </c>
      <c r="H28" s="22">
        <v>0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24.75" customHeight="1" thickBot="1">
      <c r="A29" s="414"/>
      <c r="B29" s="411"/>
      <c r="C29" s="2" t="s">
        <v>23</v>
      </c>
      <c r="D29" s="8">
        <f>SUM(D25:D28)</f>
        <v>115</v>
      </c>
      <c r="E29" s="8">
        <f>SUM(E25:E28)</f>
        <v>199</v>
      </c>
      <c r="F29" s="8">
        <f>SUM(F25:F28)</f>
        <v>0</v>
      </c>
      <c r="G29" s="8">
        <f>SUM(G25:G28)</f>
        <v>0</v>
      </c>
      <c r="H29" s="8">
        <f>SUM(H25:H28)</f>
        <v>0</v>
      </c>
      <c r="I29" s="8"/>
      <c r="K29">
        <f>SUM(K26:K28)</f>
        <v>3648</v>
      </c>
      <c r="L29">
        <f>SUM(L26:L28)</f>
        <v>24581</v>
      </c>
      <c r="M29">
        <f>SUM(M26:M28)</f>
        <v>433</v>
      </c>
      <c r="N29">
        <f>SUM(N26:N28)</f>
        <v>116</v>
      </c>
    </row>
    <row r="30" spans="1:14" ht="26.25" customHeight="1" thickBot="1">
      <c r="A30" s="403" t="s">
        <v>26</v>
      </c>
      <c r="B30" s="404"/>
      <c r="C30" s="405"/>
      <c r="D30" s="17">
        <v>3648</v>
      </c>
      <c r="E30" s="17">
        <v>24581</v>
      </c>
      <c r="F30" s="17">
        <v>433</v>
      </c>
      <c r="G30" s="17">
        <v>116</v>
      </c>
      <c r="H30" s="17">
        <v>0</v>
      </c>
      <c r="I30" s="17"/>
    </row>
    <row r="32" spans="1:14" ht="15.75" thickBot="1"/>
    <row r="33" spans="1:9" ht="69" customHeight="1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8.25" customHeight="1" thickBot="1">
      <c r="A34" s="398" t="s">
        <v>26</v>
      </c>
      <c r="B34" s="399"/>
      <c r="C34" s="24">
        <f>D30+D19</f>
        <v>5555</v>
      </c>
      <c r="D34" s="24">
        <f>E30+E19</f>
        <v>33912</v>
      </c>
      <c r="E34" s="24">
        <f>F30+F19</f>
        <v>468</v>
      </c>
      <c r="F34" s="24">
        <f>G30+G19</f>
        <v>128</v>
      </c>
      <c r="G34" s="24">
        <f>H30+H19</f>
        <v>0</v>
      </c>
      <c r="H34" s="400"/>
      <c r="I34" s="399"/>
    </row>
    <row r="40" spans="1:9">
      <c r="E40" s="34"/>
    </row>
    <row r="43" spans="1:9">
      <c r="E43" s="34">
        <v>2</v>
      </c>
    </row>
  </sheetData>
  <mergeCells count="26">
    <mergeCell ref="A34:B34"/>
    <mergeCell ref="H34:I34"/>
    <mergeCell ref="A25:A29"/>
    <mergeCell ref="B25:B29"/>
    <mergeCell ref="C26:C27"/>
    <mergeCell ref="A30:C30"/>
    <mergeCell ref="A33:B33"/>
    <mergeCell ref="H33:I33"/>
    <mergeCell ref="E15:E16"/>
    <mergeCell ref="F15:F16"/>
    <mergeCell ref="G15:G16"/>
    <mergeCell ref="H15:H16"/>
    <mergeCell ref="I15:I16"/>
    <mergeCell ref="A19:C19"/>
    <mergeCell ref="A8:D8"/>
    <mergeCell ref="A9:D9"/>
    <mergeCell ref="A14:A18"/>
    <mergeCell ref="B14:B18"/>
    <mergeCell ref="C15:C16"/>
    <mergeCell ref="D15:D16"/>
    <mergeCell ref="A7:D7"/>
    <mergeCell ref="A1:I1"/>
    <mergeCell ref="A2:I2"/>
    <mergeCell ref="A4:F4"/>
    <mergeCell ref="A5:D5"/>
    <mergeCell ref="A6:D6"/>
  </mergeCells>
  <pageMargins left="0.7" right="0.7" top="0.75" bottom="0.75" header="0.3" footer="0.3"/>
  <pageSetup paperSize="9" orientation="landscape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5"/>
  <sheetViews>
    <sheetView topLeftCell="A19" workbookViewId="0">
      <selection activeCell="F34" sqref="F34"/>
    </sheetView>
  </sheetViews>
  <sheetFormatPr defaultColWidth="14.140625" defaultRowHeight="15"/>
  <cols>
    <col min="2" max="2" width="11" customWidth="1"/>
    <col min="3" max="3" width="13.28515625" customWidth="1"/>
    <col min="6" max="6" width="13.42578125" customWidth="1"/>
    <col min="7" max="7" width="13.2851562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59"/>
    </row>
    <row r="4" spans="1:12" ht="15.75">
      <c r="A4" s="408" t="s">
        <v>54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60">
        <f>D18+D29</f>
        <v>178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344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60">
        <f>F18+F29</f>
        <v>2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0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58"/>
      <c r="B10" s="58"/>
      <c r="C10" s="58"/>
      <c r="D10" s="58"/>
      <c r="E10" s="27"/>
      <c r="F10" s="35"/>
    </row>
    <row r="11" spans="1:12" ht="15.75">
      <c r="A11" s="58"/>
      <c r="B11" s="58"/>
      <c r="C11" s="58"/>
      <c r="D11" s="58"/>
      <c r="E11" s="27"/>
      <c r="F11" s="35"/>
    </row>
    <row r="12" spans="1:12" ht="19.5" thickBot="1">
      <c r="A12" s="59"/>
    </row>
    <row r="13" spans="1:12" ht="57.75" thickBot="1">
      <c r="A13" s="6" t="s">
        <v>8</v>
      </c>
      <c r="B13" s="57" t="s">
        <v>9</v>
      </c>
      <c r="C13" s="57" t="s">
        <v>10</v>
      </c>
      <c r="D13" s="57" t="s">
        <v>11</v>
      </c>
      <c r="E13" s="57" t="s">
        <v>12</v>
      </c>
      <c r="F13" s="57" t="s">
        <v>13</v>
      </c>
      <c r="G13" s="57" t="s">
        <v>14</v>
      </c>
      <c r="H13" s="57" t="s">
        <v>15</v>
      </c>
      <c r="I13" s="57" t="s">
        <v>16</v>
      </c>
    </row>
    <row r="14" spans="1:12" ht="29.25" thickBot="1">
      <c r="A14" s="419" t="s">
        <v>17</v>
      </c>
      <c r="B14" s="410" t="s">
        <v>53</v>
      </c>
      <c r="C14" s="41" t="s">
        <v>19</v>
      </c>
      <c r="D14" s="61">
        <v>1</v>
      </c>
      <c r="E14" s="61">
        <v>19</v>
      </c>
      <c r="F14" s="61">
        <v>2</v>
      </c>
      <c r="G14" s="61">
        <v>0</v>
      </c>
      <c r="H14" s="61">
        <v>0</v>
      </c>
      <c r="I14" s="61"/>
    </row>
    <row r="15" spans="1:12">
      <c r="A15" s="420"/>
      <c r="B15" s="425"/>
      <c r="C15" s="423" t="s">
        <v>29</v>
      </c>
      <c r="D15" s="426">
        <v>0</v>
      </c>
      <c r="E15" s="410">
        <v>2</v>
      </c>
      <c r="F15" s="410">
        <v>0</v>
      </c>
      <c r="G15" s="410">
        <v>0</v>
      </c>
      <c r="H15" s="410">
        <v>0</v>
      </c>
      <c r="I15" s="410"/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/>
      <c r="K17">
        <f>D19</f>
        <v>1908</v>
      </c>
      <c r="L17">
        <f>E19</f>
        <v>9352</v>
      </c>
      <c r="M17">
        <f>F19</f>
        <v>37</v>
      </c>
      <c r="N17">
        <f>G19</f>
        <v>12</v>
      </c>
    </row>
    <row r="18" spans="1:14" ht="29.25" customHeight="1" thickBot="1">
      <c r="A18" s="421"/>
      <c r="B18" s="411"/>
      <c r="C18" s="2" t="s">
        <v>23</v>
      </c>
      <c r="D18" s="61">
        <f>SUM(D14:D17)</f>
        <v>1</v>
      </c>
      <c r="E18" s="61">
        <f>SUM(E14:E17)</f>
        <v>21</v>
      </c>
      <c r="F18" s="61">
        <f>SUM(F14:F17)</f>
        <v>2</v>
      </c>
      <c r="G18" s="61">
        <f>SUM(G14:G17)</f>
        <v>0</v>
      </c>
      <c r="H18" s="61">
        <f>SUM(H14:H17)</f>
        <v>0</v>
      </c>
      <c r="I18" s="61"/>
      <c r="K18">
        <v>0</v>
      </c>
      <c r="L18">
        <v>0</v>
      </c>
      <c r="M18">
        <v>0</v>
      </c>
      <c r="N18">
        <f>G18</f>
        <v>0</v>
      </c>
    </row>
    <row r="19" spans="1:14" ht="27" customHeight="1" thickBot="1">
      <c r="A19" s="403" t="s">
        <v>24</v>
      </c>
      <c r="B19" s="404"/>
      <c r="C19" s="405"/>
      <c r="D19" s="39">
        <v>1908</v>
      </c>
      <c r="E19" s="40">
        <v>9352</v>
      </c>
      <c r="F19" s="40">
        <v>37</v>
      </c>
      <c r="G19" s="40">
        <v>12</v>
      </c>
      <c r="H19" s="40">
        <v>0</v>
      </c>
      <c r="I19" s="17"/>
      <c r="K19">
        <f>SUM(K17:K18)</f>
        <v>1908</v>
      </c>
      <c r="L19">
        <f>SUM(L17:L18)</f>
        <v>9352</v>
      </c>
      <c r="M19">
        <f>SUM(M17:M18)</f>
        <v>37</v>
      </c>
      <c r="N19">
        <f>SUM(N17:N18)</f>
        <v>12</v>
      </c>
    </row>
    <row r="20" spans="1:14" ht="27.75" customHeight="1"/>
    <row r="21" spans="1:14" ht="24" customHeight="1">
      <c r="E21" t="s">
        <v>36</v>
      </c>
      <c r="I21" t="s">
        <v>51</v>
      </c>
    </row>
    <row r="22" spans="1:14" ht="30.75" customHeight="1"/>
    <row r="23" spans="1:14" ht="12.75" customHeight="1" thickBot="1">
      <c r="E23" s="56">
        <v>1</v>
      </c>
    </row>
    <row r="24" spans="1:14" ht="57.75" thickBot="1">
      <c r="A24" s="6" t="s">
        <v>8</v>
      </c>
      <c r="B24" s="57" t="s">
        <v>9</v>
      </c>
      <c r="C24" s="57" t="s">
        <v>10</v>
      </c>
      <c r="D24" s="57" t="s">
        <v>11</v>
      </c>
      <c r="E24" s="57" t="s">
        <v>12</v>
      </c>
      <c r="F24" s="57" t="s">
        <v>13</v>
      </c>
      <c r="G24" s="57" t="s">
        <v>14</v>
      </c>
      <c r="H24" s="57" t="s">
        <v>15</v>
      </c>
      <c r="I24" s="57" t="s">
        <v>16</v>
      </c>
    </row>
    <row r="25" spans="1:14" ht="36.75" customHeight="1" thickBot="1">
      <c r="A25" s="412" t="s">
        <v>25</v>
      </c>
      <c r="B25" s="410" t="s">
        <v>50</v>
      </c>
      <c r="C25" s="4" t="s">
        <v>19</v>
      </c>
      <c r="D25" s="19">
        <v>74</v>
      </c>
      <c r="E25" s="20">
        <v>127</v>
      </c>
      <c r="F25" s="20">
        <v>0</v>
      </c>
      <c r="G25" s="20">
        <v>0</v>
      </c>
      <c r="H25" s="20">
        <v>0</v>
      </c>
      <c r="I25" s="20"/>
    </row>
    <row r="26" spans="1:14" ht="36.75" customHeight="1" thickBot="1">
      <c r="A26" s="413"/>
      <c r="B26" s="425"/>
      <c r="C26" s="401" t="s">
        <v>29</v>
      </c>
      <c r="D26" s="11">
        <v>39</v>
      </c>
      <c r="E26" s="11">
        <v>75</v>
      </c>
      <c r="F26" s="11">
        <v>0</v>
      </c>
      <c r="G26" s="11">
        <v>0</v>
      </c>
      <c r="H26" s="11">
        <v>0</v>
      </c>
      <c r="I26" s="29"/>
      <c r="K26">
        <f>D30</f>
        <v>3825</v>
      </c>
      <c r="L26">
        <f>E30</f>
        <v>24904</v>
      </c>
      <c r="M26">
        <f>F30</f>
        <v>433</v>
      </c>
      <c r="N26">
        <f>G30</f>
        <v>116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64</v>
      </c>
      <c r="E28" s="22">
        <v>121</v>
      </c>
      <c r="F28" s="22">
        <v>0</v>
      </c>
      <c r="G28" s="22">
        <v>0</v>
      </c>
      <c r="H28" s="22">
        <v>0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37.5" customHeight="1" thickBot="1">
      <c r="A29" s="414"/>
      <c r="B29" s="411"/>
      <c r="C29" s="2" t="s">
        <v>23</v>
      </c>
      <c r="D29" s="8">
        <f>SUM(D25:D28)</f>
        <v>177</v>
      </c>
      <c r="E29" s="8">
        <f>SUM(E25:E28)</f>
        <v>323</v>
      </c>
      <c r="F29" s="8">
        <f>SUM(F25:F28)</f>
        <v>0</v>
      </c>
      <c r="G29" s="8">
        <f>SUM(G25:G28)</f>
        <v>0</v>
      </c>
      <c r="H29" s="8">
        <f>SUM(H25:H28)</f>
        <v>0</v>
      </c>
      <c r="I29" s="8"/>
      <c r="K29">
        <f>SUM(K26:K28)</f>
        <v>3825</v>
      </c>
      <c r="L29">
        <f>SUM(L26:L28)</f>
        <v>24904</v>
      </c>
      <c r="M29">
        <f>SUM(M26:M28)</f>
        <v>433</v>
      </c>
      <c r="N29">
        <f>SUM(N26:N28)</f>
        <v>116</v>
      </c>
    </row>
    <row r="30" spans="1:14" ht="26.25" customHeight="1" thickBot="1">
      <c r="A30" s="403" t="s">
        <v>26</v>
      </c>
      <c r="B30" s="404"/>
      <c r="C30" s="405"/>
      <c r="D30" s="17">
        <v>3825</v>
      </c>
      <c r="E30" s="17">
        <v>24904</v>
      </c>
      <c r="F30" s="17">
        <v>433</v>
      </c>
      <c r="G30" s="17">
        <v>116</v>
      </c>
      <c r="H30" s="17"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3" customHeight="1" thickBot="1">
      <c r="A34" s="398" t="s">
        <v>26</v>
      </c>
      <c r="B34" s="399"/>
      <c r="C34" s="24">
        <f>D30+D19</f>
        <v>5733</v>
      </c>
      <c r="D34" s="24">
        <f>E30+E19</f>
        <v>34256</v>
      </c>
      <c r="E34" s="24">
        <f>F30+F19</f>
        <v>470</v>
      </c>
      <c r="F34" s="24">
        <f>G30+G19</f>
        <v>128</v>
      </c>
      <c r="G34" s="24">
        <f>H30+H19</f>
        <v>0</v>
      </c>
      <c r="H34" s="400"/>
      <c r="I34" s="399"/>
    </row>
    <row r="40" spans="1:9">
      <c r="E40" s="34"/>
    </row>
    <row r="43" spans="1:9" ht="24" customHeight="1">
      <c r="E43" s="56">
        <v>2</v>
      </c>
    </row>
    <row r="44" spans="1:9" ht="39" customHeight="1"/>
    <row r="45" spans="1:9" ht="27" customHeight="1"/>
  </sheetData>
  <mergeCells count="26">
    <mergeCell ref="A34:B34"/>
    <mergeCell ref="H34:I34"/>
    <mergeCell ref="A25:A29"/>
    <mergeCell ref="B25:B29"/>
    <mergeCell ref="C26:C27"/>
    <mergeCell ref="A30:C30"/>
    <mergeCell ref="A33:B33"/>
    <mergeCell ref="H33:I33"/>
    <mergeCell ref="E15:E16"/>
    <mergeCell ref="F15:F16"/>
    <mergeCell ref="G15:G16"/>
    <mergeCell ref="H15:H16"/>
    <mergeCell ref="I15:I16"/>
    <mergeCell ref="A19:C19"/>
    <mergeCell ref="A8:D8"/>
    <mergeCell ref="A9:D9"/>
    <mergeCell ref="A14:A18"/>
    <mergeCell ref="B14:B18"/>
    <mergeCell ref="C15:C16"/>
    <mergeCell ref="D15:D16"/>
    <mergeCell ref="A7:D7"/>
    <mergeCell ref="A1:I1"/>
    <mergeCell ref="A2:I2"/>
    <mergeCell ref="A4:F4"/>
    <mergeCell ref="A5:D5"/>
    <mergeCell ref="A6:D6"/>
  </mergeCells>
  <pageMargins left="0.7" right="0.7" top="0.75" bottom="0.75" header="0.3" footer="0.3"/>
  <pageSetup paperSize="9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5"/>
  <sheetViews>
    <sheetView topLeftCell="A22" workbookViewId="0">
      <selection activeCell="J18" sqref="J18"/>
    </sheetView>
  </sheetViews>
  <sheetFormatPr defaultColWidth="14.140625" defaultRowHeight="15"/>
  <cols>
    <col min="2" max="2" width="11" customWidth="1"/>
    <col min="3" max="3" width="13.28515625" customWidth="1"/>
    <col min="6" max="6" width="13.42578125" customWidth="1"/>
    <col min="7" max="7" width="13.28515625" customWidth="1"/>
    <col min="9" max="9" width="21.7109375" customWidth="1"/>
  </cols>
  <sheetData>
    <row r="1" spans="1:12">
      <c r="A1" s="406" t="s">
        <v>0</v>
      </c>
      <c r="B1" s="406"/>
      <c r="C1" s="406"/>
      <c r="D1" s="406"/>
      <c r="E1" s="406"/>
      <c r="F1" s="406"/>
      <c r="G1" s="406"/>
      <c r="H1" s="406"/>
      <c r="I1" s="406"/>
    </row>
    <row r="2" spans="1:12" ht="18.75">
      <c r="A2" s="407" t="s">
        <v>1</v>
      </c>
      <c r="B2" s="407"/>
      <c r="C2" s="407"/>
      <c r="D2" s="407"/>
      <c r="E2" s="407"/>
      <c r="F2" s="407"/>
      <c r="G2" s="407"/>
      <c r="H2" s="407"/>
      <c r="I2" s="407"/>
    </row>
    <row r="3" spans="1:12" ht="18.75">
      <c r="A3" s="63"/>
    </row>
    <row r="4" spans="1:12" ht="15.75">
      <c r="A4" s="408" t="s">
        <v>58</v>
      </c>
      <c r="B4" s="408"/>
      <c r="C4" s="408"/>
      <c r="D4" s="408"/>
      <c r="E4" s="408"/>
      <c r="F4" s="408"/>
    </row>
    <row r="5" spans="1:12" ht="15.75">
      <c r="A5" s="409" t="s">
        <v>2</v>
      </c>
      <c r="B5" s="409"/>
      <c r="C5" s="409"/>
      <c r="D5" s="409"/>
      <c r="E5" s="27" t="s">
        <v>4</v>
      </c>
      <c r="F5" s="64">
        <f>D18+D29</f>
        <v>175</v>
      </c>
    </row>
    <row r="6" spans="1:12" ht="15.75">
      <c r="A6" s="409" t="s">
        <v>3</v>
      </c>
      <c r="B6" s="409"/>
      <c r="C6" s="409"/>
      <c r="D6" s="409"/>
      <c r="E6" s="27" t="s">
        <v>4</v>
      </c>
      <c r="F6" s="35">
        <f>E18+E29</f>
        <v>311</v>
      </c>
    </row>
    <row r="7" spans="1:12" ht="15.75">
      <c r="A7" s="409" t="s">
        <v>5</v>
      </c>
      <c r="B7" s="409"/>
      <c r="C7" s="409"/>
      <c r="D7" s="409"/>
      <c r="E7" s="27" t="s">
        <v>4</v>
      </c>
      <c r="F7" s="64">
        <f>F18+F29</f>
        <v>17</v>
      </c>
    </row>
    <row r="8" spans="1:12" ht="15.75">
      <c r="A8" s="409" t="s">
        <v>6</v>
      </c>
      <c r="B8" s="409"/>
      <c r="C8" s="409"/>
      <c r="D8" s="409"/>
      <c r="E8" s="27" t="s">
        <v>4</v>
      </c>
      <c r="F8" s="35">
        <f>G18+G29</f>
        <v>2</v>
      </c>
    </row>
    <row r="9" spans="1:12" ht="15.75">
      <c r="A9" s="409" t="s">
        <v>7</v>
      </c>
      <c r="B9" s="409"/>
      <c r="C9" s="409"/>
      <c r="D9" s="409"/>
      <c r="E9" s="27" t="s">
        <v>4</v>
      </c>
      <c r="F9" s="35">
        <f>H18+H29</f>
        <v>0</v>
      </c>
    </row>
    <row r="10" spans="1:12" ht="15.75">
      <c r="A10" s="65"/>
      <c r="B10" s="65"/>
      <c r="C10" s="65"/>
      <c r="D10" s="65"/>
      <c r="E10" s="27"/>
      <c r="F10" s="35"/>
    </row>
    <row r="11" spans="1:12" ht="15.75">
      <c r="A11" s="65"/>
      <c r="B11" s="65"/>
      <c r="C11" s="65"/>
      <c r="D11" s="65"/>
      <c r="E11" s="27"/>
      <c r="F11" s="35"/>
    </row>
    <row r="12" spans="1:12" ht="19.5" thickBot="1">
      <c r="A12" s="63"/>
    </row>
    <row r="13" spans="1:12" ht="57.75" thickBot="1">
      <c r="A13" s="6" t="s">
        <v>8</v>
      </c>
      <c r="B13" s="62" t="s">
        <v>9</v>
      </c>
      <c r="C13" s="62" t="s">
        <v>10</v>
      </c>
      <c r="D13" s="62" t="s">
        <v>11</v>
      </c>
      <c r="E13" s="62" t="s">
        <v>12</v>
      </c>
      <c r="F13" s="62" t="s">
        <v>13</v>
      </c>
      <c r="G13" s="62" t="s">
        <v>14</v>
      </c>
      <c r="H13" s="62" t="s">
        <v>15</v>
      </c>
      <c r="I13" s="62" t="s">
        <v>16</v>
      </c>
    </row>
    <row r="14" spans="1:12" ht="29.25" thickBot="1">
      <c r="A14" s="419" t="s">
        <v>17</v>
      </c>
      <c r="B14" s="410" t="s">
        <v>55</v>
      </c>
      <c r="C14" s="41" t="s">
        <v>19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6"/>
    </row>
    <row r="15" spans="1:12">
      <c r="A15" s="420"/>
      <c r="B15" s="425"/>
      <c r="C15" s="423" t="s">
        <v>29</v>
      </c>
      <c r="D15" s="426">
        <v>3</v>
      </c>
      <c r="E15" s="410">
        <v>13</v>
      </c>
      <c r="F15" s="410">
        <v>0</v>
      </c>
      <c r="G15" s="410">
        <v>0</v>
      </c>
      <c r="H15" s="410">
        <v>0</v>
      </c>
      <c r="I15" s="410"/>
    </row>
    <row r="16" spans="1:12" ht="15.75" thickBot="1">
      <c r="A16" s="420"/>
      <c r="B16" s="425"/>
      <c r="C16" s="424"/>
      <c r="D16" s="427"/>
      <c r="E16" s="411"/>
      <c r="F16" s="411"/>
      <c r="G16" s="411"/>
      <c r="H16" s="411"/>
      <c r="I16" s="411"/>
      <c r="L16">
        <f>SUM(L14:L15)</f>
        <v>0</v>
      </c>
    </row>
    <row r="17" spans="1:14" ht="30" thickBot="1">
      <c r="A17" s="420"/>
      <c r="B17" s="422"/>
      <c r="C17" s="2" t="s">
        <v>22</v>
      </c>
      <c r="D17" s="67">
        <v>1</v>
      </c>
      <c r="E17" s="67">
        <v>2</v>
      </c>
      <c r="F17" s="67">
        <v>0</v>
      </c>
      <c r="G17" s="67">
        <v>0</v>
      </c>
      <c r="H17" s="67">
        <v>0</v>
      </c>
      <c r="I17" s="66"/>
      <c r="K17">
        <f>D19</f>
        <v>1912</v>
      </c>
      <c r="L17">
        <f>E19</f>
        <v>9367</v>
      </c>
      <c r="M17">
        <f>F19</f>
        <v>37</v>
      </c>
      <c r="N17">
        <f>G19</f>
        <v>12</v>
      </c>
    </row>
    <row r="18" spans="1:14" ht="29.25" customHeight="1" thickBot="1">
      <c r="A18" s="421"/>
      <c r="B18" s="411"/>
      <c r="C18" s="2" t="s">
        <v>23</v>
      </c>
      <c r="D18" s="66">
        <f>SUM(D14:D17)</f>
        <v>4</v>
      </c>
      <c r="E18" s="66">
        <f>SUM(E14:E17)</f>
        <v>15</v>
      </c>
      <c r="F18" s="66">
        <f>SUM(F14:F17)</f>
        <v>0</v>
      </c>
      <c r="G18" s="66">
        <f>SUM(G14:G17)</f>
        <v>0</v>
      </c>
      <c r="H18" s="66">
        <f>SUM(H14:H17)</f>
        <v>0</v>
      </c>
      <c r="I18" s="66"/>
      <c r="K18">
        <v>0</v>
      </c>
      <c r="L18">
        <v>0</v>
      </c>
      <c r="M18">
        <v>0</v>
      </c>
      <c r="N18">
        <f>G18</f>
        <v>0</v>
      </c>
    </row>
    <row r="19" spans="1:14" ht="27" customHeight="1" thickBot="1">
      <c r="A19" s="403" t="s">
        <v>24</v>
      </c>
      <c r="B19" s="404"/>
      <c r="C19" s="405"/>
      <c r="D19" s="39">
        <v>1912</v>
      </c>
      <c r="E19" s="40">
        <v>9367</v>
      </c>
      <c r="F19" s="40">
        <v>37</v>
      </c>
      <c r="G19" s="40">
        <v>12</v>
      </c>
      <c r="H19" s="40">
        <v>0</v>
      </c>
      <c r="I19" s="17"/>
      <c r="K19">
        <f>SUM(K17:K18)</f>
        <v>1912</v>
      </c>
      <c r="L19">
        <f>SUM(L17:L18)</f>
        <v>9367</v>
      </c>
      <c r="M19">
        <f>SUM(M17:M18)</f>
        <v>37</v>
      </c>
      <c r="N19">
        <f>SUM(N17:N18)</f>
        <v>12</v>
      </c>
    </row>
    <row r="20" spans="1:14" ht="27.75" customHeight="1"/>
    <row r="21" spans="1:14" ht="24" customHeight="1">
      <c r="E21" t="s">
        <v>36</v>
      </c>
      <c r="I21" t="s">
        <v>51</v>
      </c>
    </row>
    <row r="22" spans="1:14" ht="30.75" customHeight="1"/>
    <row r="23" spans="1:14" ht="12.75" customHeight="1" thickBot="1">
      <c r="E23" s="56">
        <v>1</v>
      </c>
    </row>
    <row r="24" spans="1:14" ht="57.75" thickBot="1">
      <c r="A24" s="6" t="s">
        <v>8</v>
      </c>
      <c r="B24" s="62" t="s">
        <v>9</v>
      </c>
      <c r="C24" s="62" t="s">
        <v>10</v>
      </c>
      <c r="D24" s="62" t="s">
        <v>11</v>
      </c>
      <c r="E24" s="62" t="s">
        <v>12</v>
      </c>
      <c r="F24" s="62" t="s">
        <v>13</v>
      </c>
      <c r="G24" s="62" t="s">
        <v>14</v>
      </c>
      <c r="H24" s="62" t="s">
        <v>15</v>
      </c>
      <c r="I24" s="62" t="s">
        <v>16</v>
      </c>
    </row>
    <row r="25" spans="1:14" ht="36.75" customHeight="1" thickBot="1">
      <c r="A25" s="412" t="s">
        <v>25</v>
      </c>
      <c r="B25" s="410" t="s">
        <v>55</v>
      </c>
      <c r="C25" s="4" t="s">
        <v>19</v>
      </c>
      <c r="D25" s="19">
        <v>37</v>
      </c>
      <c r="E25" s="20">
        <v>71</v>
      </c>
      <c r="F25" s="20">
        <v>1</v>
      </c>
      <c r="G25" s="20">
        <v>1</v>
      </c>
      <c r="H25" s="20">
        <v>0</v>
      </c>
      <c r="I25" s="20"/>
    </row>
    <row r="26" spans="1:14" ht="36.75" customHeight="1" thickBot="1">
      <c r="A26" s="413"/>
      <c r="B26" s="425"/>
      <c r="C26" s="401" t="s">
        <v>29</v>
      </c>
      <c r="D26" s="11">
        <v>103</v>
      </c>
      <c r="E26" s="11">
        <v>201</v>
      </c>
      <c r="F26" s="11">
        <v>16</v>
      </c>
      <c r="G26" s="11">
        <v>1</v>
      </c>
      <c r="H26" s="11">
        <v>0</v>
      </c>
      <c r="I26" s="29" t="s">
        <v>57</v>
      </c>
      <c r="K26">
        <f>D30</f>
        <v>3996</v>
      </c>
      <c r="L26">
        <f>E30</f>
        <v>25230</v>
      </c>
      <c r="M26">
        <f>F30</f>
        <v>450</v>
      </c>
      <c r="N26">
        <f>G30</f>
        <v>118</v>
      </c>
    </row>
    <row r="27" spans="1:14" ht="0.75" hidden="1" customHeight="1">
      <c r="A27" s="413"/>
      <c r="B27" s="425"/>
      <c r="C27" s="402"/>
      <c r="D27" s="12"/>
      <c r="E27" s="12"/>
      <c r="F27" s="12"/>
      <c r="G27" s="12"/>
      <c r="H27" s="13"/>
      <c r="I27" s="14"/>
    </row>
    <row r="28" spans="1:14" ht="30.75" customHeight="1" thickBot="1">
      <c r="A28" s="413"/>
      <c r="B28" s="422"/>
      <c r="C28" s="15" t="s">
        <v>22</v>
      </c>
      <c r="D28" s="22">
        <v>31</v>
      </c>
      <c r="E28" s="22">
        <v>24</v>
      </c>
      <c r="F28" s="22">
        <v>0</v>
      </c>
      <c r="G28" s="22">
        <v>0</v>
      </c>
      <c r="H28" s="22">
        <v>0</v>
      </c>
      <c r="I28" s="22" t="s">
        <v>36</v>
      </c>
      <c r="K28">
        <v>0</v>
      </c>
      <c r="L28">
        <v>0</v>
      </c>
      <c r="M28">
        <v>0</v>
      </c>
      <c r="N28">
        <v>0</v>
      </c>
    </row>
    <row r="29" spans="1:14" ht="37.5" customHeight="1" thickBot="1">
      <c r="A29" s="414"/>
      <c r="B29" s="411"/>
      <c r="C29" s="2" t="s">
        <v>23</v>
      </c>
      <c r="D29" s="8">
        <f>SUM(D25:D28)</f>
        <v>171</v>
      </c>
      <c r="E29" s="8">
        <f>SUM(E25:E28)</f>
        <v>296</v>
      </c>
      <c r="F29" s="8">
        <f>SUM(F25:F28)</f>
        <v>17</v>
      </c>
      <c r="G29" s="8">
        <f>SUM(G25:G28)</f>
        <v>2</v>
      </c>
      <c r="H29" s="8">
        <f>SUM(H25:H28)</f>
        <v>0</v>
      </c>
      <c r="I29" s="8"/>
      <c r="K29">
        <f>SUM(K26:K28)</f>
        <v>3996</v>
      </c>
      <c r="L29">
        <f>SUM(L26:L28)</f>
        <v>25230</v>
      </c>
      <c r="M29">
        <f>SUM(M26:M28)</f>
        <v>450</v>
      </c>
      <c r="N29">
        <f>SUM(N26:N28)</f>
        <v>118</v>
      </c>
    </row>
    <row r="30" spans="1:14" ht="26.25" customHeight="1" thickBot="1">
      <c r="A30" s="403" t="s">
        <v>26</v>
      </c>
      <c r="B30" s="404"/>
      <c r="C30" s="405"/>
      <c r="D30" s="17">
        <v>3996</v>
      </c>
      <c r="E30" s="17">
        <v>25230</v>
      </c>
      <c r="F30" s="17">
        <v>450</v>
      </c>
      <c r="G30" s="17">
        <v>118</v>
      </c>
      <c r="H30" s="17">
        <v>0</v>
      </c>
      <c r="I30" s="17"/>
    </row>
    <row r="32" spans="1:14" ht="15.75" thickBot="1"/>
    <row r="33" spans="1:9" ht="63.75" thickBot="1">
      <c r="A33" s="398" t="s">
        <v>30</v>
      </c>
      <c r="B33" s="399"/>
      <c r="C33" s="23" t="s">
        <v>27</v>
      </c>
      <c r="D33" s="23" t="s">
        <v>3</v>
      </c>
      <c r="E33" s="23" t="s">
        <v>13</v>
      </c>
      <c r="F33" s="23" t="s">
        <v>28</v>
      </c>
      <c r="G33" s="25" t="s">
        <v>15</v>
      </c>
      <c r="H33" s="398" t="s">
        <v>16</v>
      </c>
      <c r="I33" s="399"/>
    </row>
    <row r="34" spans="1:9" ht="37.5" customHeight="1" thickBot="1">
      <c r="A34" s="398" t="s">
        <v>26</v>
      </c>
      <c r="B34" s="399"/>
      <c r="C34" s="24">
        <f>D30+D19</f>
        <v>5908</v>
      </c>
      <c r="D34" s="24">
        <f>E30+E19</f>
        <v>34597</v>
      </c>
      <c r="E34" s="24">
        <f>F30+F19</f>
        <v>487</v>
      </c>
      <c r="F34" s="24">
        <f>G30+G19</f>
        <v>130</v>
      </c>
      <c r="G34" s="24">
        <f>H30+H19</f>
        <v>0</v>
      </c>
      <c r="H34" s="400"/>
      <c r="I34" s="399"/>
    </row>
    <row r="40" spans="1:9">
      <c r="E40" s="34"/>
    </row>
    <row r="42" spans="1:9">
      <c r="C42" s="56"/>
    </row>
    <row r="43" spans="1:9">
      <c r="C43" s="56"/>
      <c r="E43" s="56">
        <v>2</v>
      </c>
    </row>
    <row r="45" spans="1:9">
      <c r="E45" t="s">
        <v>36</v>
      </c>
    </row>
  </sheetData>
  <mergeCells count="26">
    <mergeCell ref="A7:D7"/>
    <mergeCell ref="A1:I1"/>
    <mergeCell ref="A2:I2"/>
    <mergeCell ref="A4:F4"/>
    <mergeCell ref="A5:D5"/>
    <mergeCell ref="A6:D6"/>
    <mergeCell ref="A19:C19"/>
    <mergeCell ref="A8:D8"/>
    <mergeCell ref="A9:D9"/>
    <mergeCell ref="A14:A18"/>
    <mergeCell ref="B14:B18"/>
    <mergeCell ref="C15:C16"/>
    <mergeCell ref="D15:D16"/>
    <mergeCell ref="E15:E16"/>
    <mergeCell ref="F15:F16"/>
    <mergeCell ref="G15:G16"/>
    <mergeCell ref="H15:H16"/>
    <mergeCell ref="I15:I16"/>
    <mergeCell ref="A34:B34"/>
    <mergeCell ref="H34:I34"/>
    <mergeCell ref="A25:A29"/>
    <mergeCell ref="B25:B29"/>
    <mergeCell ref="C26:C27"/>
    <mergeCell ref="A30:C30"/>
    <mergeCell ref="A33:B33"/>
    <mergeCell ref="H33:I33"/>
  </mergeCells>
  <pageMargins left="0.7" right="0.7" top="0.75" bottom="0.75" header="0.3" footer="0.3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24.03.2020</vt:lpstr>
      <vt:lpstr>25.03.2020</vt:lpstr>
      <vt:lpstr>26.03.2020</vt:lpstr>
      <vt:lpstr>27.03.2020</vt:lpstr>
      <vt:lpstr>28.03.2020</vt:lpstr>
      <vt:lpstr>29.03.2020</vt:lpstr>
      <vt:lpstr>30.03.2020</vt:lpstr>
      <vt:lpstr>31.03.2020</vt:lpstr>
      <vt:lpstr>01.04.2020</vt:lpstr>
      <vt:lpstr>02.04.2020</vt:lpstr>
      <vt:lpstr>03.04.2020</vt:lpstr>
      <vt:lpstr>04.04.2020</vt:lpstr>
      <vt:lpstr>05.04.2020</vt:lpstr>
      <vt:lpstr>06.04.2020</vt:lpstr>
      <vt:lpstr>07.04.2020</vt:lpstr>
      <vt:lpstr>08.04.2020</vt:lpstr>
      <vt:lpstr>09.04.2020</vt:lpstr>
      <vt:lpstr>10.04.2020</vt:lpstr>
      <vt:lpstr>11.04.2020</vt:lpstr>
      <vt:lpstr>12.04.2020</vt:lpstr>
      <vt:lpstr>13.04.2020</vt:lpstr>
      <vt:lpstr>14.04.2020</vt:lpstr>
      <vt:lpstr>15.04.2020</vt:lpstr>
      <vt:lpstr>16.04.2020</vt:lpstr>
      <vt:lpstr>17.04.2020</vt:lpstr>
      <vt:lpstr>18.04.2020</vt:lpstr>
      <vt:lpstr>19.04.2020</vt:lpstr>
      <vt:lpstr>20.04.2020</vt:lpstr>
      <vt:lpstr>21.04.2020</vt:lpstr>
      <vt:lpstr>22.04.2020</vt:lpstr>
      <vt:lpstr>23.04.2020</vt:lpstr>
      <vt:lpstr>24.04.2020</vt:lpstr>
      <vt:lpstr>25.04.2020</vt:lpstr>
      <vt:lpstr>26.04.2020</vt:lpstr>
      <vt:lpstr>27.04.2020</vt:lpstr>
      <vt:lpstr>28.04.2020</vt:lpstr>
      <vt:lpstr>29.04.2020</vt:lpstr>
      <vt:lpstr>30.04.2020</vt:lpstr>
      <vt:lpstr>01.05.2020</vt:lpstr>
      <vt:lpstr>02.05.2020</vt:lpstr>
      <vt:lpstr>03.05.2020</vt:lpstr>
      <vt:lpstr>04.05.2020</vt:lpstr>
      <vt:lpstr>05.05.2020</vt:lpstr>
      <vt:lpstr>06.05.2020</vt:lpstr>
      <vt:lpstr>07.05.2020</vt:lpstr>
      <vt:lpstr>08.05.2020</vt:lpstr>
      <vt:lpstr>09.05.2020</vt:lpstr>
      <vt:lpstr>10.05.2020</vt:lpstr>
      <vt:lpstr>11.05.2020</vt:lpstr>
      <vt:lpstr>12.05.2020</vt:lpstr>
      <vt:lpstr>13.05.2020</vt:lpstr>
      <vt:lpstr>14.05.2020</vt:lpstr>
      <vt:lpstr>15.05.2020</vt:lpstr>
      <vt:lpstr>16.05.2020</vt:lpstr>
      <vt:lpstr>17.05.2020</vt:lpstr>
      <vt:lpstr>18.05.2020</vt:lpstr>
      <vt:lpstr>19.05.2020</vt:lpstr>
      <vt:lpstr>20.05.2020</vt:lpstr>
      <vt:lpstr>21.05.2020</vt:lpstr>
      <vt:lpstr>22.05.2020</vt:lpstr>
      <vt:lpstr>23.05.2020</vt:lpstr>
      <vt:lpstr>24.05.2020</vt:lpstr>
      <vt:lpstr>25.05.2020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2020-05-25T12:46:54Z</dcterms:modified>
</cp:coreProperties>
</file>